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9"/>
  <workbookPr/>
  <mc:AlternateContent xmlns:mc="http://schemas.openxmlformats.org/markup-compatibility/2006">
    <mc:Choice Requires="x15">
      <x15ac:absPath xmlns:x15ac="http://schemas.microsoft.com/office/spreadsheetml/2010/11/ac" url="/Users/yuri/Downloads/"/>
    </mc:Choice>
  </mc:AlternateContent>
  <xr:revisionPtr revIDLastSave="0" documentId="13_ncr:1_{82254775-AE2F-8B4B-BB08-A32E4BC37053}" xr6:coauthVersionLast="47" xr6:coauthVersionMax="47" xr10:uidLastSave="{00000000-0000-0000-0000-000000000000}"/>
  <bookViews>
    <workbookView xWindow="0" yWindow="500" windowWidth="28800" windowHeight="16340" xr2:uid="{00000000-000D-0000-FFFF-FFFF00000000}"/>
  </bookViews>
  <sheets>
    <sheet name="Pengantar" sheetId="11" r:id="rId1"/>
    <sheet name="Responden" sheetId="7" r:id="rId2"/>
    <sheet name="I Identifikasi" sheetId="1" r:id="rId3"/>
    <sheet name="II Proteksi" sheetId="16" r:id="rId4"/>
    <sheet name="III Deteksi" sheetId="14" r:id="rId5"/>
    <sheet name="IV Gulih" sheetId="15" r:id="rId6"/>
    <sheet name="Kematangan Kamsiber" sheetId="12" r:id="rId7"/>
    <sheet name="Rekap" sheetId="17" state="hidden" r:id="rId8"/>
  </sheets>
  <definedNames>
    <definedName name="_xlnm.Print_Area" localSheetId="2">'I Identifikasi'!$A$1:$K$84</definedName>
    <definedName name="_xlnm.Print_Area" localSheetId="3">'II Proteksi'!$A$1:$J$101</definedName>
    <definedName name="_xlnm.Print_Area" localSheetId="0">Pengantar!$A$2:$I$24</definedName>
    <definedName name="_xlnm.Print_Area" localSheetId="1">Responden!$B$1:$E$22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M2" i="17" l="1"/>
  <c r="AL2" i="17"/>
  <c r="AK2" i="17"/>
  <c r="AJ2" i="17"/>
  <c r="O2" i="17"/>
  <c r="N2" i="17"/>
  <c r="M2" i="17"/>
  <c r="L2" i="17"/>
  <c r="K2" i="17"/>
  <c r="J2" i="17"/>
  <c r="I2" i="17"/>
  <c r="H2" i="17"/>
  <c r="G2" i="17"/>
  <c r="F2" i="17"/>
  <c r="E2" i="17"/>
  <c r="D2" i="17"/>
  <c r="C2" i="17"/>
  <c r="B2" i="17"/>
  <c r="A2" i="17"/>
  <c r="Q2" i="17"/>
  <c r="O1" i="17"/>
  <c r="N1" i="17"/>
  <c r="M1" i="17"/>
  <c r="L1" i="17"/>
  <c r="K1" i="17"/>
  <c r="J1" i="17"/>
  <c r="I1" i="17"/>
  <c r="H1" i="17"/>
  <c r="G1" i="17"/>
  <c r="F1" i="17"/>
  <c r="E1" i="17"/>
  <c r="D1" i="17"/>
  <c r="C1" i="17"/>
  <c r="B1" i="17"/>
  <c r="A1" i="17"/>
  <c r="W271" i="12"/>
  <c r="W268" i="12"/>
  <c r="W265" i="12"/>
  <c r="W262" i="12"/>
  <c r="W259" i="12"/>
  <c r="W256" i="12"/>
  <c r="W253" i="12"/>
  <c r="W250" i="12"/>
  <c r="W247" i="12"/>
  <c r="W244" i="12"/>
  <c r="W241" i="12"/>
  <c r="W238" i="12"/>
  <c r="W235" i="12"/>
  <c r="W232" i="12"/>
  <c r="W229" i="12"/>
  <c r="W226" i="12"/>
  <c r="W223" i="12"/>
  <c r="W220" i="12"/>
  <c r="W217" i="12"/>
  <c r="W214" i="12"/>
  <c r="W211" i="12"/>
  <c r="W208" i="12"/>
  <c r="W205" i="12"/>
  <c r="W202" i="12"/>
  <c r="W199" i="12"/>
  <c r="W196" i="12"/>
  <c r="W193" i="12"/>
  <c r="W190" i="12"/>
  <c r="W187" i="12"/>
  <c r="W184" i="12"/>
  <c r="W181" i="12"/>
  <c r="W178" i="12"/>
  <c r="W175" i="12"/>
  <c r="W172" i="12"/>
  <c r="W169" i="12"/>
  <c r="W166" i="12"/>
  <c r="W163" i="12"/>
  <c r="W160" i="12"/>
  <c r="W157" i="12"/>
  <c r="W154" i="12"/>
  <c r="W151" i="12"/>
  <c r="W148" i="12"/>
  <c r="W145" i="12"/>
  <c r="W142" i="12"/>
  <c r="W139" i="12"/>
  <c r="W136" i="12"/>
  <c r="W133" i="12"/>
  <c r="W130" i="12"/>
  <c r="W127" i="12"/>
  <c r="W124" i="12"/>
  <c r="W121" i="12"/>
  <c r="W118" i="12"/>
  <c r="W115" i="12"/>
  <c r="W112" i="12"/>
  <c r="W109" i="12"/>
  <c r="W106" i="12"/>
  <c r="W103" i="12"/>
  <c r="W100" i="12"/>
  <c r="W97" i="12"/>
  <c r="W94" i="12"/>
  <c r="W91" i="12"/>
  <c r="W88" i="12"/>
  <c r="W85" i="12"/>
  <c r="W82" i="12"/>
  <c r="W79" i="12"/>
  <c r="W61" i="12"/>
  <c r="W76" i="12"/>
  <c r="W73" i="12"/>
  <c r="W70" i="12"/>
  <c r="W67" i="12"/>
  <c r="W64" i="12"/>
  <c r="W58" i="12"/>
  <c r="W55" i="12"/>
  <c r="W52" i="12"/>
  <c r="W49" i="12"/>
  <c r="W46" i="12"/>
  <c r="W43" i="12"/>
  <c r="W40" i="12"/>
  <c r="W37" i="12"/>
  <c r="W34" i="12"/>
  <c r="W31" i="12"/>
  <c r="W28" i="12"/>
  <c r="E9" i="12" l="1"/>
  <c r="V2" i="17" s="1"/>
  <c r="E8" i="12"/>
  <c r="U2" i="17" s="1"/>
  <c r="E22" i="12"/>
  <c r="AI2" i="17" s="1"/>
  <c r="E21" i="12"/>
  <c r="AH2" i="17" s="1"/>
  <c r="E20" i="12"/>
  <c r="AG2" i="17" s="1"/>
  <c r="E19" i="12"/>
  <c r="AF2" i="17" s="1"/>
  <c r="E18" i="12"/>
  <c r="AE2" i="17" s="1"/>
  <c r="E17" i="12"/>
  <c r="AD2" i="17" s="1"/>
  <c r="E16" i="12"/>
  <c r="AC2" i="17" s="1"/>
  <c r="E15" i="12"/>
  <c r="AB2" i="17" s="1"/>
  <c r="E14" i="12"/>
  <c r="AA2" i="17" s="1"/>
  <c r="E13" i="12"/>
  <c r="Z2" i="17" s="1"/>
  <c r="E12" i="12"/>
  <c r="Y2" i="17" s="1"/>
  <c r="E11" i="12"/>
  <c r="X2" i="17" s="1"/>
  <c r="E10" i="12"/>
  <c r="W2" i="17" s="1"/>
  <c r="W25" i="12"/>
  <c r="E7" i="12" s="1"/>
  <c r="T2" i="17" s="1"/>
  <c r="W22" i="12"/>
  <c r="W19" i="12"/>
  <c r="W16" i="12"/>
  <c r="W13" i="12"/>
  <c r="W10" i="12"/>
  <c r="W7" i="12"/>
  <c r="W4" i="12"/>
  <c r="E6" i="12" l="1"/>
  <c r="S2" i="17" s="1"/>
  <c r="E5" i="12"/>
  <c r="R2" i="17" s="1"/>
  <c r="F19" i="12" l="1"/>
  <c r="G19" i="12" s="1"/>
  <c r="F16" i="12"/>
  <c r="G16" i="12" s="1"/>
  <c r="F10" i="12"/>
  <c r="S205" i="12"/>
  <c r="S169" i="12"/>
  <c r="S79" i="12"/>
  <c r="S4" i="12"/>
  <c r="D5" i="12"/>
  <c r="U202" i="12"/>
  <c r="U199" i="12"/>
  <c r="U196" i="12"/>
  <c r="U193" i="12"/>
  <c r="T193" i="12"/>
  <c r="U190" i="12"/>
  <c r="U187" i="12"/>
  <c r="U184" i="12"/>
  <c r="U181" i="12"/>
  <c r="T181" i="12"/>
  <c r="U178" i="12"/>
  <c r="U175" i="12"/>
  <c r="U172" i="12"/>
  <c r="U271" i="12"/>
  <c r="U268" i="12"/>
  <c r="U265" i="12"/>
  <c r="U262" i="12"/>
  <c r="T262" i="12"/>
  <c r="U259" i="12"/>
  <c r="U256" i="12"/>
  <c r="U253" i="12"/>
  <c r="U250" i="12"/>
  <c r="U247" i="12"/>
  <c r="U244" i="12"/>
  <c r="U241" i="12"/>
  <c r="U238" i="12"/>
  <c r="U235" i="12"/>
  <c r="U232" i="12"/>
  <c r="T232" i="12"/>
  <c r="U229" i="12"/>
  <c r="U226" i="12"/>
  <c r="U223" i="12"/>
  <c r="U220" i="12"/>
  <c r="T220" i="12"/>
  <c r="U217" i="12"/>
  <c r="U214" i="12"/>
  <c r="U211" i="12"/>
  <c r="U208" i="12"/>
  <c r="U205" i="12"/>
  <c r="T205" i="12"/>
  <c r="U169" i="12"/>
  <c r="T169" i="12"/>
  <c r="U166" i="12"/>
  <c r="U163" i="12"/>
  <c r="U160" i="12"/>
  <c r="T160" i="12"/>
  <c r="U157" i="12"/>
  <c r="U154" i="12"/>
  <c r="U151" i="12"/>
  <c r="U148" i="12"/>
  <c r="U145" i="12"/>
  <c r="U142" i="12"/>
  <c r="U139" i="12"/>
  <c r="T139" i="12"/>
  <c r="U136" i="12"/>
  <c r="U133" i="12"/>
  <c r="U130" i="12"/>
  <c r="U127" i="12"/>
  <c r="T127" i="12"/>
  <c r="U124" i="12"/>
  <c r="U121" i="12"/>
  <c r="U118" i="12"/>
  <c r="U115" i="12"/>
  <c r="U112" i="12"/>
  <c r="U109" i="12"/>
  <c r="U106" i="12"/>
  <c r="T106" i="12"/>
  <c r="U103" i="12"/>
  <c r="U100" i="12"/>
  <c r="U97" i="12"/>
  <c r="U94" i="12"/>
  <c r="U91" i="12"/>
  <c r="T91" i="12"/>
  <c r="U88" i="12"/>
  <c r="U85" i="12"/>
  <c r="U82" i="12"/>
  <c r="U79" i="12"/>
  <c r="T79" i="12"/>
  <c r="H15" i="7"/>
  <c r="E4" i="12" l="1"/>
  <c r="P2" i="17" s="1"/>
  <c r="E15" i="7"/>
  <c r="T4" i="12"/>
  <c r="U4" i="12"/>
  <c r="U7" i="12"/>
  <c r="U10" i="12"/>
  <c r="T13" i="12"/>
  <c r="U13" i="12"/>
  <c r="U16" i="12"/>
  <c r="U19" i="12"/>
  <c r="U22" i="12"/>
  <c r="T25" i="12"/>
  <c r="U25" i="12"/>
  <c r="U28" i="12"/>
  <c r="U31" i="12"/>
  <c r="U34" i="12"/>
  <c r="U37" i="12"/>
  <c r="T40" i="12"/>
  <c r="U40" i="12"/>
  <c r="U43" i="12"/>
  <c r="U46" i="12"/>
  <c r="U49" i="12"/>
  <c r="U52" i="12"/>
  <c r="U55" i="12"/>
  <c r="U58" i="12"/>
  <c r="U61" i="12"/>
  <c r="T64" i="12"/>
  <c r="U64" i="12"/>
  <c r="U67" i="12"/>
  <c r="U70" i="12"/>
  <c r="U73" i="12"/>
  <c r="U76" i="12"/>
  <c r="D4" i="12"/>
  <c r="L28" i="12" s="1"/>
  <c r="F5" i="12" l="1"/>
  <c r="D22" i="12"/>
  <c r="D21" i="12"/>
  <c r="D20" i="12"/>
  <c r="D19" i="12"/>
  <c r="D18" i="12"/>
  <c r="D17" i="12"/>
  <c r="D16" i="12"/>
  <c r="D15" i="12"/>
  <c r="D14" i="12"/>
  <c r="D13" i="12"/>
  <c r="D12" i="12"/>
  <c r="D11" i="12"/>
  <c r="D10" i="12"/>
  <c r="D9" i="12"/>
  <c r="D8" i="12"/>
  <c r="D7" i="12"/>
  <c r="L31" i="12" s="1"/>
  <c r="D6" i="12"/>
  <c r="L30" i="12" s="1"/>
  <c r="L29" i="12"/>
  <c r="D2" i="12"/>
  <c r="G5" i="12" l="1"/>
  <c r="C22" i="12"/>
  <c r="AI1" i="17" s="1"/>
  <c r="C21" i="12"/>
  <c r="AH1" i="17" s="1"/>
  <c r="C20" i="12"/>
  <c r="AG1" i="17" s="1"/>
  <c r="C19" i="12"/>
  <c r="AF1" i="17" s="1"/>
  <c r="K28" i="12"/>
  <c r="K29" i="12"/>
  <c r="K30" i="12"/>
  <c r="K31" i="12"/>
  <c r="C18" i="12"/>
  <c r="AE1" i="17" s="1"/>
  <c r="C17" i="12"/>
  <c r="AD1" i="17" s="1"/>
  <c r="C16" i="12"/>
  <c r="AC1" i="17" s="1"/>
  <c r="C15" i="12"/>
  <c r="AB1" i="17" s="1"/>
  <c r="C14" i="12"/>
  <c r="AA1" i="17" s="1"/>
  <c r="C13" i="12"/>
  <c r="Z1" i="17" s="1"/>
  <c r="C12" i="12"/>
  <c r="Y1" i="17" s="1"/>
  <c r="C11" i="12"/>
  <c r="X1" i="17" s="1"/>
  <c r="C10" i="12"/>
  <c r="W1" i="17" s="1"/>
  <c r="C9" i="12"/>
  <c r="V1" i="17" s="1"/>
  <c r="C8" i="12"/>
  <c r="U1" i="17" s="1"/>
  <c r="C7" i="12"/>
  <c r="T1" i="17" s="1"/>
  <c r="C6" i="12"/>
  <c r="S1" i="17" s="1"/>
  <c r="C5" i="12"/>
  <c r="R1" i="17" s="1"/>
  <c r="H5" i="12" l="1"/>
  <c r="G10" i="12"/>
  <c r="M29" i="12"/>
  <c r="M28" i="12" l="1"/>
  <c r="M30" i="12"/>
  <c r="M31"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K6" authorId="0" shapeId="0" xr:uid="{FCDDF1A4-0007-B94F-AEEB-D7F4A1CBC6BC}">
      <text>
        <r>
          <rPr>
            <b/>
            <sz val="11"/>
            <color rgb="FF000000"/>
            <rFont val="Tahoma"/>
            <family val="2"/>
          </rPr>
          <t>keterangan:</t>
        </r>
        <r>
          <rPr>
            <sz val="11"/>
            <color rgb="FF000000"/>
            <rFont val="Tahoma"/>
            <family val="2"/>
          </rPr>
          <t xml:space="preserve">
</t>
        </r>
        <r>
          <rPr>
            <sz val="11"/>
            <color rgb="FF000000"/>
            <rFont val="Tahoma"/>
            <family val="2"/>
          </rPr>
          <t xml:space="preserve">'- ini merupakan pertanyaan berkait, jika pertanyaan sebelumnya tidak dijawab atau tidak dilakukan. maka, pertanyaan ini menjadi tidak relevan
</t>
        </r>
        <r>
          <rPr>
            <sz val="11"/>
            <color rgb="FF000000"/>
            <rFont val="Tahoma"/>
            <family val="2"/>
          </rPr>
          <t>- jika indeks 1.1.1.a bernilai  0 maka indeks 1.1.1.b harus bernilai 0</t>
        </r>
      </text>
    </comment>
    <comment ref="K15" authorId="0" shapeId="0" xr:uid="{BBD52550-A981-DC4A-963A-78664F3ED723}">
      <text>
        <r>
          <rPr>
            <b/>
            <sz val="11"/>
            <color rgb="FF000000"/>
            <rFont val="Tahoma"/>
            <family val="2"/>
          </rPr>
          <t>keterangan:</t>
        </r>
        <r>
          <rPr>
            <sz val="11"/>
            <color rgb="FF000000"/>
            <rFont val="Tahoma"/>
            <family val="2"/>
          </rPr>
          <t xml:space="preserve">
</t>
        </r>
        <r>
          <rPr>
            <sz val="11"/>
            <color rgb="FF000000"/>
            <rFont val="Tahoma"/>
            <family val="2"/>
          </rPr>
          <t xml:space="preserve">'- ini merupakan pertanyaan berkait, jika pertanyaan sebelumnya tidak dijawab atau tidak dilakukan. maka, pertanyaan ini menjadi tidak relevan
</t>
        </r>
        <r>
          <rPr>
            <sz val="11"/>
            <color rgb="FF000000"/>
            <rFont val="Tahoma"/>
            <family val="2"/>
          </rPr>
          <t>- jika indeks 1.1.1.a bernilai  0 maka indeks 1.1.1.c harus bernilai 0</t>
        </r>
      </text>
    </comment>
    <comment ref="K16" authorId="0" shapeId="0" xr:uid="{C8DE86D5-2A75-5049-906F-C7DF7041F270}">
      <text>
        <r>
          <rPr>
            <b/>
            <sz val="11"/>
            <color rgb="FF000000"/>
            <rFont val="Tahoma"/>
            <family val="2"/>
          </rPr>
          <t>keterangan:</t>
        </r>
        <r>
          <rPr>
            <sz val="11"/>
            <color rgb="FF000000"/>
            <rFont val="Tahoma"/>
            <family val="2"/>
          </rPr>
          <t xml:space="preserve">
</t>
        </r>
        <r>
          <rPr>
            <sz val="11"/>
            <color rgb="FF000000"/>
            <rFont val="Tahoma"/>
            <family val="2"/>
          </rPr>
          <t xml:space="preserve">'- ini merupakan pertanyaan berkait, jika pertanyaan sebelumnya tidak dijawab atau tidak dilakukan. maka, pertanyaan ini menjadi tidak relevan
</t>
        </r>
        <r>
          <rPr>
            <sz val="11"/>
            <color rgb="FF000000"/>
            <rFont val="Tahoma"/>
            <family val="2"/>
          </rPr>
          <t>- jika indeks 1.1.1.a bernilai  0 maka indeks 1.1.1.c harus bernilai 0</t>
        </r>
      </text>
    </comment>
  </commentList>
</comments>
</file>

<file path=xl/sharedStrings.xml><?xml version="1.0" encoding="utf-8"?>
<sst xmlns="http://schemas.openxmlformats.org/spreadsheetml/2006/main" count="2865" uniqueCount="1599">
  <si>
    <t>INDIKATOR EVALUASI PENERAPAN DOMAIN KERANGKA KERJA DAN KATEGORI KEGIATAN</t>
  </si>
  <si>
    <t>Kategori Tingkat Kematangan </t>
  </si>
  <si>
    <t>Kriteria</t>
  </si>
  <si>
    <t>Level 1 (satu)</t>
  </si>
  <si>
    <t>Level Awal</t>
  </si>
  <si>
    <t>Dengan nilai kematangan pada rentang indeks 0 (nol) - 1,50 (satu koma lima nol)</t>
  </si>
  <si>
    <t>Menggambarkan kondisi penerapan Keamanan Siber dalam tahap implementasi awal</t>
  </si>
  <si>
    <t>Penerapan Keamanan Siber belum memiliki prosedur yang terorganisir</t>
  </si>
  <si>
    <t>Penerapan Keamanan Siber bersifat informal</t>
  </si>
  <si>
    <t>Keamanan Siber tidak dilakukan secara konsisten dan berkelanjutan</t>
  </si>
  <si>
    <t>Dokumen manajemen risiko dan dokumen kontrol belum disusun</t>
  </si>
  <si>
    <t>Level 2 (dua)</t>
  </si>
  <si>
    <t>Level Berulang</t>
  </si>
  <si>
    <t>Dengan dengan nilai kematangan pada rentang indeks 1,51 (satu koma lima satu) - 2,50 (dua koma lima nol)</t>
  </si>
  <si>
    <t>Menggambarkan kondisi penerapan Keamanan Siber dalam tahap implementasi yang berulang</t>
  </si>
  <si>
    <t>Penerapan Keamanan Siber sudah memiliki prosedur yang terorganisir</t>
  </si>
  <si>
    <t>Keamanan Siber dilakukan secara berulang namun belum konsisten dan belum berkelanjutan</t>
  </si>
  <si>
    <t>Dokumen manajemen risiko dan dokumen kontrol sudah disusun namun belum ditetapkan</t>
  </si>
  <si>
    <t>Level 3 (tiga)</t>
  </si>
  <si>
    <t>Level Terdefinisi</t>
  </si>
  <si>
    <t>Dengan nilai kematangan pada rentang indeks 2,51 (dua koma lima satu) - 3,50 (tiga koma lima nol)</t>
  </si>
  <si>
    <t>Menggambarkan kondisi penerapan Keamanan Siber dalam tahap implementasi yang telah terdefinisi dengan baik</t>
  </si>
  <si>
    <t>Penerapan Keamanan Siber telah terorganisir dengan jelas</t>
  </si>
  <si>
    <t>Penerapan Keamanan Siber bersifat formal</t>
  </si>
  <si>
    <t>Keamanan Siber dilakukan secara berulang dan konsisten serta direviu secara berkala</t>
  </si>
  <si>
    <t>Dokumen manajemen risiko dan dokumen kontrol sudah disusun dan sudah ditetapkan</t>
  </si>
  <si>
    <t>Level 4 (empat)</t>
  </si>
  <si>
    <t>Level Terkelola</t>
  </si>
  <si>
    <t>Dengan nilai kematangan pada rentang indeks 3,51 (tiga koma lima satu) - 4,50 (empat koma lima nol)</t>
  </si>
  <si>
    <t>Menggambarkan kondisi penerapan Keamanan Siber dalam tahap implementasi yang telah terkelola dengan baik</t>
  </si>
  <si>
    <t>Penerapan Keamanan Siber telah terorganisir dengan baik namun belum dilakukan proses otomatisasi</t>
  </si>
  <si>
    <t>Keamanan Siber dilakukan secara berulang dan implementasi perbaikan dilakukan berkelanjutan</t>
  </si>
  <si>
    <t>Level 5 (lima)</t>
  </si>
  <si>
    <t>Level Inovatif</t>
  </si>
  <si>
    <t>Dengan nilai kematangan pada rentang indeks 4,51 (empat koma lima satu) - 5,0 (lima koma nol)</t>
  </si>
  <si>
    <t>Menggambarkan kondisi penerapan Keamanan Siber telah diimplementasikan secara optimal</t>
  </si>
  <si>
    <t>Penerapan Keamanan Siber telah terorganisir dengan baik dan telah dilakukan proses otomatisasi</t>
  </si>
  <si>
    <t>- Keamanan siber dilakukan secara berulang dan konsisten serta telah terintegrasi
- keamanan siber menjadi bagian budaya organisasi secara menyeluruh</t>
  </si>
  <si>
    <t>Dokumen manajemen risiko dan dokumen kontrol sudah ditetapkan</t>
  </si>
  <si>
    <t>Petunjuk Penggunaan Instrumen</t>
  </si>
  <si>
    <t>Disclaimer</t>
  </si>
  <si>
    <t>Instrumen Penilaian Kematangan Keamanan Siber (IKAS) ini disediakan sebagai alat bantu untuk mengukur dan mengevaluasi tingkat kematangan keamanan siber organisasi Anda. Harap diperhatikan hal-hal berikut:
a) Tidak Ada Jaminan: Meskipun kami telah berusaha untuk memastikan bahwa informasi yang terkandung dalam instrumen ini akurat dan terkini, kami tidak menjamin bahwa instrumen ini bebas dari kesalahan atau kelalaian. Hasil penilaian sebaiknya digunakan sebagai panduan umum dan tidak sebagai saran profesional atau keputusan akhir.
b) Tidak Bertanggung Jawab atas Kerugian: Kami tidak bertanggung jawab atas kerugian, kerusakan, atau konsekuensi lain yang timbul dari penggunaan atau ketergantungan pada instrumen ini. Pengguna bertanggung jawab penuh atas penerapan hasil penilaian dan keputusan yang diambil berdasarkan hasil tersebut.
c) Kustomisasi dan Penyesuaian: Instrumen ini mungkin memerlukan kustomisasi lebih lanjut agar sesuai dengan kebutuhan spesifik dan konteks organisasi Anda. Kami merekomendasikan untuk berkonsultasi dengan profesional keamanan siber yang berpengalaman untuk interpretasi dan implementasi hasil yang lebih akurat.
d) Kepatuhan dan Regulasi: Penggunaan instrumen ini tidak menjamin kepatuhan terhadap standar keamanan siber yang berlaku. Organisasi tetap bertanggung jawab untuk memastikan kepatuhan terhadap standar industri yang relevan.
e) Kerjasama Tim: Penilaian kematangan keamanan siber adalah upaya tim yang melibatkan berbagai pemangku kepentingan di seluruh organisasi. Kami menyarankan kolaborasi dan komunikasi yang baik di antara tim keamanan siber, manajemen, dan staf lainnya untuk hasil yang optimal.
f) Kerahasiaan: Instrumen Penilaian Kematangan Keamanan Siber (IKAS)  ini mengumpulkan data sensitif yang berkaitan dengan praktik keamanan siber Anda. Kami memahami pentingnya privasi dan kerahasiaan data tersebut. Oleh karena itu, kami berkomitmen untuk melindungi informasi yang Anda berikan dengan langkah-langkah keamanan yang sesuai.
g) Penggunaan Terbatas: Data yang dikumpulkan tidak akan dibagikan kepada pihak ketiga tanpa persetujuan eksplisit dari Anda, kecuali jika diwajibkan oleh hukum.
Dengan menggunakan instrumen ini, Anda mengakui bahwa Anda telah membaca, memahami, dan setuju dengan syarat dan ketentuan yang tercantum dalam disclaimer ini.</t>
  </si>
  <si>
    <t xml:space="preserve"> </t>
  </si>
  <si>
    <t>INSTRUMEN PENILAIAN KEMATANGAN KEAMANAN SIBER</t>
  </si>
  <si>
    <t>BADAN SIBER DAN SANDI NEGARA</t>
  </si>
  <si>
    <t>:</t>
  </si>
  <si>
    <t>Alamat</t>
  </si>
  <si>
    <t>Alamat Surel (e-mail)</t>
  </si>
  <si>
    <t>Nomor Telepon</t>
  </si>
  <si>
    <t>Nama Responden</t>
  </si>
  <si>
    <t>Jabatan Responden</t>
  </si>
  <si>
    <t>Tahun Pengukuran</t>
  </si>
  <si>
    <t>Target Level Kematangan</t>
  </si>
  <si>
    <t>Target Nilai</t>
  </si>
  <si>
    <t>Tanggal Pengisian</t>
  </si>
  <si>
    <t>DOMAIN I: IDENTIFIKASI</t>
  </si>
  <si>
    <t xml:space="preserve">Kategori 1.1: </t>
  </si>
  <si>
    <t>Mengidentifikasi Peran dan tanggung jawab organisasi</t>
  </si>
  <si>
    <t>Sub Kategori 1.1.1</t>
  </si>
  <si>
    <t>Indeks Nilai Kematangan</t>
  </si>
  <si>
    <t>Keterangan Validasi</t>
  </si>
  <si>
    <t>a</t>
  </si>
  <si>
    <t>Pimpinan organisasi menetapkan keamanan siber sebagai prioritas di organisasi dalam bentuk kebijakan atau komitmen pimpinan yang sesuai dengan kondisi bisnis/layanan dan operasional organisasi.</t>
  </si>
  <si>
    <t>Belum ada penerapan kebijakan atau komitmen pimpinan terkait keamanan siber.</t>
  </si>
  <si>
    <t>Kebijakan Keamanan Siber diterapkan pada sebagian kecil aspek, namun belum ditetapkan secara formal</t>
  </si>
  <si>
    <t>Kebijakan Keamanan Siber diterapkan pada sebagian besar aspek, namun belum ditetapkan secara formal</t>
  </si>
  <si>
    <t>- Kebijakan terkait keamanan siber telah disusun dan ditetapkan
- Pimpinan berkomitmen untuk memasukkan keamanan siber sebagai prioritas organisasi.</t>
  </si>
  <si>
    <t>- Kebijakan terkait keamanan siber telah disusun, ditetapkan, dimonitor, dan dilakukan review secara berkala
- Pimpinan berkomitmen untuk memasukkan keamanan siber sebagai prioritas organisasi.</t>
  </si>
  <si>
    <t>- Kebijakan terkait keamanan siber telah disusun, ditetapkan, dimonitor, dan dilakukan review serta pembaruan secara berkala
- Pimpinan berkomitmen untuk memasukkan keamanan siber sebagai prioritas organisasi.</t>
  </si>
  <si>
    <t>b</t>
  </si>
  <si>
    <t>Komitmen dan kebijakan keamanan siber yang harus dipatuhi pihak terkait belum dikomunikasikan</t>
  </si>
  <si>
    <t>Kebijakan keamanan siber yang harus dipatuhi pihak terkait sudah dikomunikasikan pada sebagian kecil aspek, namun belum ditetapkan secara formal</t>
  </si>
  <si>
    <t>Kebijakan keamanan siber yang harus dipatuhi pihak terkait sudah dikomunikasikan pada sebagian besar aspek, namun belum ditetapkan secara formal</t>
  </si>
  <si>
    <t>Kebijakan keamanan siber yang harus dipatuhi pihak terkait sudah dikomunikasikan pada seluruh aspek dan sudah ditetapkan secara formal</t>
  </si>
  <si>
    <t>Kebijakan keamanan siber yang harus dipatuhi pihak terkait sudah dikomunikasikan pada seluruh aspek dan sudah ditetapkan secara formal, dimonitor, dan dilakukan review secara berkala</t>
  </si>
  <si>
    <t>Kebijakan keamanan siber yang harus dipatuhi pihak terkait sudah dikomunikasikan pada seluruh aspek dan sudah ditetapkan secara formal, dimonitor, dan dilakukan review secara berkala, dan dilakukan perbaikan.</t>
  </si>
  <si>
    <t>Sub Kategori 1.1.2</t>
  </si>
  <si>
    <t>Mengidentifikasi ketergantungan organisasi dengan pihak terkait lainnya</t>
  </si>
  <si>
    <t>Sub Kategori 1.1.3</t>
  </si>
  <si>
    <t>Peran, aktivitas, proses, dan narahubung pemangku kepentingan belum diidentifikasi.</t>
  </si>
  <si>
    <t>Organisasi mengetahui sebagian kecil peran, aktivitas, proses, dan narahubung pemangku kepentingan namun belum ditetapkan secara formal</t>
  </si>
  <si>
    <t>Organisasi mengetahui sebagian besar peran, aktivitas, proses, dan narahubung pemangku kepentingan namun belum ditetapkan secara formal</t>
  </si>
  <si>
    <t>Peran, aktivitas, proses, dan narahubung pemangku kepentingan telah diidentifikasi dan ditetapkan dalam sebuah dokumen formal.</t>
  </si>
  <si>
    <t>- Peran, aktivitas, proses, dan narahubung pemangku kepentingan telah diidentifikasi dan ditetapkan dalam sebuah dokumen formal.
- Penetapan peran, aktivitas, proses, dan narahubung pemangku kepentingan dimonitor dan dievaluasi secara berkala.</t>
  </si>
  <si>
    <t xml:space="preserve">Kategori 1.2: </t>
  </si>
  <si>
    <t>Sub Kategori 1.2.1</t>
  </si>
  <si>
    <t>Organisasi belum memiliki kebijakan tentang keamanan siber sesuai dengan standar yang berlaku di sektornya dan/atau peraturan perundang-undangan.</t>
  </si>
  <si>
    <t>Organisasi telah menyusun kebijakan tentang keamanan siber sesuai dengan standar yang berlaku di sektornya dan/atau peraturan perundang undangan dan sudah menerapkan pada sebagian kecil aspek, namun kebijakan tersebut belum ditetapkan.</t>
  </si>
  <si>
    <t xml:space="preserve">Organisasi telah  menerapkan kebijakan keamanan siber pada sebagian besar aspek sesuai dengan standar yang berlaku di sektornya dan/atau peraturan perundang-undangan namun kebijakan tersebut belum ditetapkan.
</t>
  </si>
  <si>
    <t>Organisasi tidak hanya telah menerapkan, tetapi juga telah menetapkan kebijakan keamanan siber sesuai dengan standar yang berlaku di sektornya dan/atau peraturan perundang-undangan.</t>
  </si>
  <si>
    <t>Organisasi  belum mengomunikasikan dan mengoordinasikan kebijakan dan prosedur dengan personel dan pemangku kepentingan eksternal, dan belum memiliki mekanisme komunikasi terkait hal tersebut.</t>
  </si>
  <si>
    <t>Organisasi mulai mengomunikasikan dan mengoodinasikan kebijakan dan prosedur kepada sebagian kecil personel dan pemangku kepentingan eksternal, namun mekanisme komunikasi tersebut belum ditetapkan.</t>
  </si>
  <si>
    <t>Organisasi telah mengomunikasikan dan mengoodinasikan kebijakan dan prosedur kepada sebagian besar personel dan pemangku kepentingan eksternal, namun mekanisme komunikasi tersebut belum ditetapkan.</t>
  </si>
  <si>
    <t>Organisasi mengomunikasikan kebijakan kepada seluruh personel yang relevan, serta mengoordinasikan dan menyepakati metode berbagi informasi mengenai kebijakan dan prosedur yang ada di organisasi dengan para pemangku kepentingan eksternal secara efektif dan efisien.</t>
  </si>
  <si>
    <t>c</t>
  </si>
  <si>
    <t>Penyelenggara belum memiliki rencana untuk meninjau dan merevisi kebijakannya secara berkelanjutan sesuai dengan setiap perubahan dalam peraturan perundang-undangan yang relevan, standar dan/atau pedoman industri yang berlaku di sektornya</t>
  </si>
  <si>
    <t>Peninjauan dan revisi mulai dilakukan terhadap penerapan kebijakan pada sebagian kecil aspek secara berkelanjutan sesuai dengan setiap perubahan dalam peraturan perundang-undangan yang relevan, standar dan/atau pedoman industri yang berlaku di sektornya, namun mekanisme tersebut belum ditetapkan.</t>
  </si>
  <si>
    <t>Peninjauan dan revisi terhadap penerapan kebijakan pada sebagian besar aspek  secara berkelanjutan sesuai dengan setiap perubahan dalam peraturan perundang-undangan yang relevan, standar dan/atau pedoman industri yang berlaku di sektornya, telah dilaksanakan namun mekanisme tersebut belum ditetapkan.</t>
  </si>
  <si>
    <t>Peninjauan dan revisi kebijakan yang telah diterapkan pada seluruh aspek secara berkelanjutan sesuai dengan setiap perubahan dalam peraturan perundang-undangan yang relevan, standar dan/atau pedoman industri yang berlaku di sektornya, telah dilaksanakan secara menyeluruh dan telah ditetapkan mekanismenya.</t>
  </si>
  <si>
    <t>Peninjauan dan revisi kebijakan  yang telah diterapkan pada seluruh aspek secara berkelanjutan sesuai dengan setiap perubahan dalam peraturan perundang-undangan yang relevan, standar dan/atau pedoman industri yang berlaku di sektornya, telah dilaksanakan secara menyeluruh dan  secara aktif mengelola dan meninjau efektivitasnya.</t>
  </si>
  <si>
    <t>Peninjauan dan revisi kebijakan  yang telah diterapkan pada seluruh aspek secara berkelanjutan sesuai dengan setiap perubahan dalam peraturan perundang-undangan yang relevan, standar dan/atau pedoman industri yang berlaku di sektornya, telah dilaksanakan secara menyeluruh dan secara aktif mengelola dan meninjau efektivitasnya serta terdapat mekanisme perbaikan berkelanjutan untuk memastikan bahwa kebijakan ini tetap relevan dan efektif.</t>
  </si>
  <si>
    <t>Sub Kategori 1.2.2</t>
  </si>
  <si>
    <t>Organisasi belum memiliki sasaran atau target penerapan keamanan siber pada fungsi dan tingkatan yang relevan.</t>
  </si>
  <si>
    <t>Sasaran atau target penerapan keamanan siber pada fungsi dan tingkatan yang relevan telah dijalankan pada sebagian kecil aspek namun belum ditetapkan.</t>
  </si>
  <si>
    <t>Sasaran atau target penerapan keamanan siber pada fungsi dan tingkatan yang relevan telah dijalankan pada sebagian besar aspek namun belum ditetapkan.</t>
  </si>
  <si>
    <t>Sasaran atau target penerapan keamanan siber pada fungsi dan tingkatan yang relevan telah ditetapkan dan dijalankan secara menyeluruh.</t>
  </si>
  <si>
    <t>Sasaran atau target penerapan keamanan siber pada fungsi dan tingkatan yang relevan telah ditetapkan dan dijalankan secara menyeluruh, dilakukan monitoring dan direview secara berkala.</t>
  </si>
  <si>
    <t>Sasaran atau target penerapan keamanan siber pada fungsi dan tingkatan yang relevan telah dtetapkan dan dijalankan secara menyeluruh, dilakukan monitoring dan direview secara berkala serta dievaluasi dan dilakukan perbaikan berkelanjutan.</t>
  </si>
  <si>
    <t>Sub Kategori 1.2.3</t>
  </si>
  <si>
    <t>Sub Kategori 1.2.4</t>
  </si>
  <si>
    <t>Menetapkan kebijakan penggunaan aset informasi bagi pegawai dan pihak ketiga</t>
  </si>
  <si>
    <t>Kebijakan yang diperlukan untuk menjaga ketersediaan aset informasi, seperti kebijakan penggunaan perangkat pribadi di kantor (bring your own devices), kebijakan instalasi perangkat lunak pada perangkat kantor, kebijakan klasifikasi informasi sudah diterapkan pada sebagian kecil aspek, namun belum ditetapkan.</t>
  </si>
  <si>
    <t xml:space="preserve">Kategori 1.3: </t>
  </si>
  <si>
    <t>Mengelola aset informasi</t>
  </si>
  <si>
    <t>Sub Kategori 1.3.1</t>
  </si>
  <si>
    <t>Mengelola daftar inventaris aset informasi</t>
  </si>
  <si>
    <t>Dokumentasikan dan kelola dengan tepat daftar inventaris aset informasi seperti perangkat keras, perangkat lunak, data, dan layanan TIK yang akan dilindungi,  beserta informasi manajemennya (misalnya nama aset, versi, alamat jaringan, nama penanggungjawab, informasi lisensi, dsb).</t>
  </si>
  <si>
    <t>Organisasi belum menyusun daftar inventaris aset informasi seperti perangkat keras, perangkat lunak, data, dan layanan TIK yang akan dilindungi,  beserta informasi manajemennya (misalnya nama aset, versi, alamat jaringan, nama penanggungjawab, informasi lisensi, dsb), belum mendokumentasikan dan mengelolanya.</t>
  </si>
  <si>
    <t>Organisasi telah melakukan dokumentasi dan pengelolaan pada sebagian kecil daftar inventaris aset informasi seperti perangkat keras, perangkat lunak, data, dan layanan TIK yang akan dilindungi,  beserta informasi manajemennya (misalnya nama aset, versi, alamat jaringan, nama penanggungjawab, informasi lisensi, dsb) namun belum diformalkan</t>
  </si>
  <si>
    <t>Organisasi telah melakukan dokumentasi dan pengelolaan pada sebagian besar daftar inventaris aset informasi seperti perangkat keras, perangkat lunak, data, dan layanan TIK yang akan dilindungi,  beserta informasi manajemennya (misalnya nama aset, versi, alamat jaringan, nama penanggungjawab, informasi lisensi, dsb) namun belum diformalkan</t>
  </si>
  <si>
    <t>Organisasi telah melakukan dokumentasi dan pengelolaan pada seluruh daftar inventaris aset informasi seperti perangkat keras, perangkat lunak, data, dan layanan TIK yang akan dilindungi,  beserta informasi manajemennya (misalnya nama aset, versi, alamat jaringan, nama penanggungjawab, informasi lisensi, dsb) dan sudah diformalkan</t>
  </si>
  <si>
    <t>Organisasi telah melakukan dokumentasi dan pengelolaan pada seluruh daftar inventaris aset informasi seperti perangkat keras, perangkat lunak, data, dan layanan TIK yang akan dilindungi,  beserta informasi manajemennya (misalnya nama aset, versi, alamat jaringan, nama penanggungjawab, informasi lisensi, dsb) dan sudah diformalkan, dilakukan monitoring dan direview secara berkala</t>
  </si>
  <si>
    <t>Organisasi telah melakukan dokumentasi dan pengelolaan pada seluruh daftar inventaris aset informasi seperti perangkat keras, perangkat lunak, data, dan layanan TIK yang akan dilindungi,  beserta informasi manajemennya (misalnya nama aset, versi, alamat jaringan, nama penanggungjawab, informasi lisensi, dsb) dan sudah diformalkan, dilakukan monitoring dan direview secara berkala serta dievaluasi dan dilakukan perbaikan berkelanjutan.</t>
  </si>
  <si>
    <t xml:space="preserve">Organisasi belum memiliki prosedur dan belum memastikan pemberian label pada perangkat aset informasi oleh pihak yang berwenang di organisasi  </t>
  </si>
  <si>
    <t>Organisasi telah menerapkan prosedur pemberian label pada sebagian kecil aspek perangkat aset informasi oleh pihak yang berwenang di organisasi dan belum diformalkan</t>
  </si>
  <si>
    <t>Organisasi telah menerapkan prosedur pemberian label pada sebagian besar aspek perangkat aset informasi oleh pihak yang berwenang di organisasi namun belum diformalkan</t>
  </si>
  <si>
    <t>Organisasi telah menerapkan prosedur pemberian label pada seluruh aspek perangkat aset informasi oleh pihak yang berwenang di organisasi dan sudah diformalkan</t>
  </si>
  <si>
    <t>Organisasi telah menerapkan prosedur pemberian label pada seluruh aspek perangkat aset informasi oleh pihak yang berwenang di organisasi dan sudah diformalkan, dilakukan monitoring dan direview secara berkala.</t>
  </si>
  <si>
    <t>Organisasi telah menerapkan prosedur pemberian label pada seluruh aspek perangkat aset informasi oleh pihak yang berwenang di organisasi dan sudah diformalkan, dilakukan monitoring dan direview secara berkala, serta dievaluasi dan dilakukan perbaikan berkelanjutan.</t>
  </si>
  <si>
    <t>Sub Kategori 1.3.2</t>
  </si>
  <si>
    <t xml:space="preserve">Memetakan jalur komunikasi dan alur data pada organisasi </t>
  </si>
  <si>
    <t>Organisasi telah menyusun dokumentasi diagram jalur komunikasi jaringan dan aliran data dalam bentuk rancangan, atau dokumen diagram jalur komunikasi jaringan dan aliran data, namun baru diterapkan pada sebagian kecil aspek dan belum diformalkan</t>
  </si>
  <si>
    <t>Organisasi telah menyusun dokumentasi diagram jalur komunikasi jaringan dan aliran data dalam bentuk rancangan, atau dokumen diagram jalur komunikasi jaringan dan aliran data, namun baru diterapkan pada sebagian besar aspek dan belum diformalkan</t>
  </si>
  <si>
    <t>Organisasi telah menyusun dokumentasi diagram jalur komunikasi jaringan dan aliran data dalam bentuk rancangan, atau dokumen diagram jalur komunikasi jaringan dan aliran data, sudah diterapkan pada seluruh aspek dan sudah diformalkan</t>
  </si>
  <si>
    <t>Organisasi telah menyusun dokumentasi diagram jalur komunikasi jaringan dan aliran data dalam bentuk rancangan, atau dokumen diagram jalur komunikasi jaringan dan aliran data, sudah diterapkan pada seluruh aspek dan sudah diformalkan, dilakukan monitoring dan direview secara berkala</t>
  </si>
  <si>
    <t>Organisasi telah menyusun dokumentasi diagram jalur komunikasi jaringan dan aliran data dalam bentuk rancangan, atau dokumen diagram jalur komunikasi jaringan dan aliran data, sudah diterapkan pada seluruh aspek dan sudah diformalkan, dilakukan monitoring dan direview secara berkala, dilakukan evaluasi dan perbaikan secara berkelanjutan</t>
  </si>
  <si>
    <t>Sub Kategori 1.3.3</t>
  </si>
  <si>
    <t>Menyusun katalog sistem informasi eksternal yang menggunakan data milik organisasi</t>
  </si>
  <si>
    <t>Organisasi telah melaksanakan dokumentasi dan pengelolaan terhadap seluruh daftar sistem informasi stakeholder dan pihak eksternal yang menggunakan data atau layanan IIV dan sudah diformalkan, dilakukan monitoring dan direview secara berkala</t>
  </si>
  <si>
    <t>Sub Kategori 1.3.4</t>
  </si>
  <si>
    <t>Menyusun prioritas aset informasi berdasarkan klasifikasi, kekritisan, dan nilai bisnisnya</t>
  </si>
  <si>
    <t>Mengklasifikasikan dan memprioritaskan aset informasi seperti, perangkat keras, perangkat lunak, data, dan layanan TIK lainnya berdasarkan fungsi, kekritisan, dan nilai bisnis</t>
  </si>
  <si>
    <t xml:space="preserve">Organisasi belum memiliki daftar aset informasi seperti, perangkat keras, perangkat lunak, data, dan layanan TIK lainnya </t>
  </si>
  <si>
    <t>Organisasi telah melaksanakan klasifikasi dan menyusun prioritas terhadap sebagian kecil aset informasi seperti, perangkat keras, perangkat lunak, data, dan layanan TIK lainnya berdasarkan fungsi, kekritisan, dan nilai bisnis, tapi belum diformalkan</t>
  </si>
  <si>
    <t>Organisasi telah melaksanakan klasifikasi dan menyusun prioritas terhadap sebagian besar aset informasi seperti, perangkat keras, perangkat lunak, data, dan layanan TIK lainnya berdasarkan fungsi, kekritisan, dan nilai bisnis, tapi belum diformalkan</t>
  </si>
  <si>
    <t>Organisasi telah melaksanakan klasifikasi dan menyusun prioritas terhadap seluruh aset informasi seperti, perangkat keras, perangkat lunak, data, dan layanan TIK lainnya berdasarkan fungsi, kekritisan, dan nilai bisnis, dan sudah diformalkan</t>
  </si>
  <si>
    <t>Organisasi telah melaksanakan klasifikasi dan menyusun prioritas terhadap seluruh aset informasi seperti, perangkat keras, perangkat lunak, data, dan layanan TIK lainnya berdasarkan fungsi, kekritisan, dan nilai bisnis, dan sudah diformalkan, dilakukan monitoring dan direview secara berkala</t>
  </si>
  <si>
    <t>Organisasi telah melaksanakan klasifikasi dan menyusun prioritas terhadap seluruh aset informasi seperti, perangkat keras, perangkat lunak, data, dan layanan TIK lainnya berdasarkan fungsi, kekritisan, dan nilai bisnis, dan sudah diformalkan, dilakukan monitoring dan direview secara berkala, dilakukan evaluasi dan perbaikan berkelanjutan serta mekanisme otomatisasi diterapkan</t>
  </si>
  <si>
    <t>Sub Kategori 1.3.5</t>
  </si>
  <si>
    <t>Mengendalikan aset informasi milik organisasi</t>
  </si>
  <si>
    <t>Menentukan metode untuk memastikan ketertelusuran aset informasi seperti membuat catatan mengenai tanggal produksi atau pengadaan aset, kondisi aset, catatan pemakaian, dan pelaporan kepada unit kerja terkait.</t>
  </si>
  <si>
    <t>Organisasi belum memiliki metode penelusuran aset informasi</t>
  </si>
  <si>
    <t>Organisasi telah menerapkan metode pada sebagian kecil aspek untuk memastikan ketertelusuran aset informasi seperti membuat catatan mengenai tanggal produksi atau pengadaan aset, kondisi aset, catatan pemakaian, dan pelaporan kepada unit kerja terkait, tapi belum diformalkan</t>
  </si>
  <si>
    <t>Organisasi telah menerapkan metode pada sebagian besar aspek untuk memastikan ketertelusuran aset informasi seperti membuat catatan mengenai tanggal produksi atau pengadaan aset, kondisi aset, catatan pemakaian, dan pelaporan kepada unit kerja terkait, dan belum diformalkan</t>
  </si>
  <si>
    <t>Organisasi telah menerapkan metode pada seluruh aspek untuk memastikan ketertelusuran aset informasi seperti membuat catatan mengenai tanggal produksi atau pengadaan aset, kondisi aset, catatan pemakaian, dan pelaporan kepada unit kerja terkait, dan telah diformalkan</t>
  </si>
  <si>
    <t>Organisasi telah menerapkan metode pada seluruh aspek untuk memastikan ketertelusuran aset informasi seperti membuat catatan mengenai tanggal produksi atau pengadaan aset, kondisi aset, catatan pemakaian, dan pelaporan kepada unit kerja terkait, dan telah diformalkan, dilakukan monitoring dan direview secara berkala</t>
  </si>
  <si>
    <t>Organisasi telah menerapkan metode pada seluruh aspek untuk memastikan ketertelusuran aset informasi seperti membuat catatan mengenai tanggal produksi atau pengadaan aset, kondisi aset, catatan pemakaian, dan pelaporan kepada unit kerja terkait, dan telah diformalkan, dilakukan monitoring dan direview secara berkala, dilaksanakan evaluasi dan perbaikan berkelanjutan serta diterapkan mekanisme otomatisasi</t>
  </si>
  <si>
    <t>Secara aktif memeriksa keterbaharuan dan memperbaharui dari setiap versi perangkat lunak dan perangkat keras yang digunakan oleh organisasi.</t>
  </si>
  <si>
    <t xml:space="preserve">Organisasi belum pernah memeriksa versi perangkat lunak dan perangkat keras, serta keterbaharuan dari perangkat lunak dan perangkat keras tersebut. </t>
  </si>
  <si>
    <t>Organisasi telah memeriksa versi pada sebagian kecil perangkat lunak dan perangkat keras, serta keterbaharuannya dari sebagian kecil perangkat-perangkat tersebut yang digunakan oleh organisasi, namun belum diformalkan</t>
  </si>
  <si>
    <t>Organisasi telah memeriksa versi pada sebagian besar perangkat lunak dan perangkat keras, serta keterbaharuannya dari sebagian besar perangkat-perangkat tersebut yang digunakan oleh organisasi, namun belum diformalkan</t>
  </si>
  <si>
    <t>Organisasi telah memeriksa versi pada seluruh perangkat lunak dan perangkat keras, serta keterbaharuannya dari seluruh perangkat-perangkat tersebut yang digunakan oleh organisasi, dan telah diformalkan</t>
  </si>
  <si>
    <t>Organisasi telah memeriksa versi pada seluruh perangkat lunak dan perangkat keras, serta keterbaharuannya dari seluruh perangkat-perangkat tersebut yang digunakan oleh organisasi, dan telah diformalkan, dilakukan monitoring dan direview secara berkala</t>
  </si>
  <si>
    <t>Organisasi telah memeriksa versi pada seluruh perangkat lunak dan perangkat keras, serta keterbaharuannya dari seluruh perangkat-perangkat tersebut yang digunakan oleh organisasi, dan telah diformalkan, dilakukan monitoring dan direview secara berkala, dilakukan evaluasi dan perbaikan berkelanjutan serta menerapkan mekanisme otomatisasi</t>
  </si>
  <si>
    <t>Kategori 1.4:</t>
  </si>
  <si>
    <t>Menilai dan mengelola risiko Keamanan Siber</t>
  </si>
  <si>
    <t>Sub Kategori 1.4.1</t>
  </si>
  <si>
    <t>Organisasi belum melaksanakan identifikasi kerentanan terhadap seluruh aset informasi di organisasi, misalnya melalui penetration testing dan vulnerability assessment, serta belum memiliki daftar kerentanan yang teridentifikasi tersebut bersama dengan daftar aset terkait.</t>
  </si>
  <si>
    <t>Organisasi telah melaksanakan identifikasi kerentanan terhadap sebagian kecil aset informasi di organisasi, dan melaksanakan dokumentasi terhadap sebagian kecil kerentanan yang teridentifikasi tersebut bersama dengan daftar aset terkait, tapi belum diformalkan</t>
  </si>
  <si>
    <t>Organisasi telah melaksanakan identifikasi kerentanan terhadap sebagian besar aset informasi di organisasi, dan melaksanakan dokumentasi terhadap sebagian besar kerentanan yang teridentifikasi tersebut bersama dengan daftar aset terkait, namun belum diformalkan</t>
  </si>
  <si>
    <t>Organisasi telah melaksanakan identifikasi kerentanan terhadap seluruh aset informasi di organisasi, misalnya melalui penetration testing dan vulnerability assessment, dan melaksanakan dokumentasi terhadap seluruh daftar kerentanan yang teridentifikasi tersebut bersama dengan daftar aset terkait, dan telah diformalkan</t>
  </si>
  <si>
    <t>Organisasi telah melaksanakan identifikasi kerentanan terhadap seluruh aset informasi di organisasi, misalnya melalui penetration testing dan vulnerability assessment, dan melaksanakan dokumentasi terhadap seluruh daftar kerentanan yang teridentifikasi tersebut bersama dengan daftar aset terkait, dan telah diformalkan, dilakukan monitoring dan direview secara berkala</t>
  </si>
  <si>
    <t>Organisasi telah melaksanakan identifikasi kerentanan terhadap seluruh aset informasi di organisasi, misalnya melalui penetration testing dan vulnerability assessment, dan melaksanakan dokumentasi terhadap seluruh daftar kerentanan yang teridentifikasi tersebut bersama dengan daftar aset terkait, dan telah diformalkan, dilakukan monitoring dan direview secara berkala, dilakukan evaluasi dan perbaikan berkelanjutan serta menerapkan mekanisme otomatisasi</t>
  </si>
  <si>
    <t>Sub Kategori 1.4.2</t>
  </si>
  <si>
    <t>Mengidentifikasi dan mendokumentasikan informasi terkait ancaman dan kerentanan yang diperoleh dari internal maupun eksternal</t>
  </si>
  <si>
    <t>Organisasi belum memiliki rencana atau proses untuk mengumpulkan informasi tentang kerentanan dan ancaman dari sumber internal dan eksternal. Tidak ada upaya yang dilakukan untuk merencanakan atau mengimplementasikan aktivitas tersebut.</t>
  </si>
  <si>
    <t>Organisasi telah melaksanakan pengumpulan informasi termasuk kerentanan dan ancaman pada sebagian kecil aspek dari sumber internal dan eksternal (melalui pengujian internal, informasi dari pihak berwajib, hasil penelitian keamanan, dll.), namun belum diformalkan</t>
  </si>
  <si>
    <t>Organisasi telah melaksanakan pengumpulan informasi termasuk kerentanan dan ancaman pada sebagian besar aspek dari sumber internal dan eksternal (melalui pengujian internal, informasi dari pihak berwajib, hasil penelitian keamanan, dll.), namun belum diformalkan</t>
  </si>
  <si>
    <t>Organisasi secara aktif telah melaksanakan pengumpulan informasi tentang kerentanan dan ancaman pada seluruh aspek dari sumber internal dan eksternal (melalui pengujian internal, informasi dari pihak berwajib, hasil penelitian keamanan, dll.). Proses ini telah dijalankan secara menyeluruh dan mencakup berbagai sumber informasi yang relevan dan telah diformalkan</t>
  </si>
  <si>
    <t>Organisasi secara aktif telah melaksanakan pengumpulan informasi tentang kerentanan dan ancaman pada seluruh aspek dari sumber internal dan eksternal (melalui pengujian internal, informasi dari pihak berwajib, hasil penelitian keamanan, dll.). Proses ini telah dijalankan secara menyeluruh dan mencakup berbagai sumber informasi yang relevan dan telah diformalkan, dilakukan monitoring dan direview secara berkala</t>
  </si>
  <si>
    <t>Organisasi secara aktif telah melaksanakan pengumpulan informasi tentang kerentanan dan ancaman pada seluruh aspek dari sumber internal dan eksternal (melalui pengujian internal, informasi dari pihak berwajib, hasil penelitian keamanan, dll.). Proses ini telah dijalankan secara menyeluruh dan mencakup berbagai sumber informasi yang relevan dan telah diformalkan, dilakukan monitoring dan direview secara berkala, dilakukan evaluasi dan perbaikan berkelanjutan serta penerapan mekanisme otomatisasi</t>
  </si>
  <si>
    <t>Menganalisis informasi tersebut apakah termasuk kedalam konteks risiko terhadap aset informasi, dan mendokumentasikannya.</t>
  </si>
  <si>
    <t>Organisasi belum melaksanakan analisis informasi kerentanan dan ancaman dalam konteks risiko terhadap aset informasi dan belum mendokumentasikannya</t>
  </si>
  <si>
    <t>Organisasi telah melaksanakan analisis informasi pada sebagian kecil aspek kerentanan dan ancaman dalam konteks risiko terhadap aset informasi, namun belum didokumentasikan dan diformalkan</t>
  </si>
  <si>
    <t>Organisasi telah melaksanakan analisis informasi dan dokumentasi pada sebagian besar aspek kerentanan dan ancaman dalam konteks risiko terhadap aset informasi, namun belum diformalkan</t>
  </si>
  <si>
    <t>Organisasi secara aktif melakukan analisis informasi kerentanan dan ancaman dalam konteks risiko terhadap aset informasi mereka. Proses ini telah dijalankan secara menyeluruh dan mencakup berbagai aspek risiko yang relevan. Hasil analisis didokumentasikan dengan baik dan sudah diformalkan</t>
  </si>
  <si>
    <t>Organisasi secara aktif melakukan analisis informasi kerentanan dan ancaman dalam konteks risiko terhadap aset informasi mereka. Proses ini telah dijalankan secara menyeluruh dan mencakup berbagai aspek risiko yang relevan. Hasil analisis didokumentasikan dengan baik dan sudah diformalkan, dilakukan monitoring dan direview secara periodik untuk memastikan keakuratan dan keterkinian informasi.</t>
  </si>
  <si>
    <t>Organisasi secara aktif melakukan analisis informasi kerentanan dan ancaman dalam konteks risiko terhadap aset informasi mereka. Proses ini telah dijalankan secara menyeluruh dan mencakup berbagai aspek risiko yang relevan. Hasil analisis didokumentasikan dengan baik dan sudah diformalkan, dilakukan monitoring dan direview secara periodik untuk memastikan keakuratan dan keterkinian informasi, dilakukan evaluasi dan perbaikan berkelanjutan, serta penerapan mekanisme otomatisasi</t>
  </si>
  <si>
    <t>Sub Kategori 1.4.3</t>
  </si>
  <si>
    <t xml:space="preserve">Organisasi belum memiliki rencana atau proses untuk melakukan pemeriksaan potensi dampak keamanan terhadap setiap fungsi penting yang perlu diketahui. </t>
  </si>
  <si>
    <t>Organisasi telah melakukan pemeriksaan potensi dampak keamanan terhadap sebagian kecil fungsi penting organisasi yang perlu diketahui, seperti risiko keamanan, namun belum diformalkan</t>
  </si>
  <si>
    <t>Organisasi telah melakukan pemeriksaan potensi dampak keamanan terhadap sebagian besar fungsi penting organisasi yang perlu diketahui, seperti risiko keamanan, namun belum diformalkan</t>
  </si>
  <si>
    <t>Organisasi telah melakukan pemeriksaan potensi dampak keamanan terhadap seluruh fungsi penting organisasi, apakah ada risiko keamanan yang diketahui termasuk kedalam kategori membahayakan keselamatan, menimbulkan kerugian, dan mengancam keamanan negara, dan telah diformalkan</t>
  </si>
  <si>
    <t>Organisasi telah melakukan pemeriksaan potensi dampak keamanan terhadap seluruh fungsi penting organisasi, apakah ada risiko keamanan yang diketahui termasuk kedalam kategori membahayakan keselamatan, menimbulkan kerugian, dan mengancam keamanan negara, dan telah diformalkan, dilakukan monitoring pelaksanaannya dan direviiew secara berkala</t>
  </si>
  <si>
    <t>Organisasi telah melakukan pemeriksaan potensi dampak keamanan terhadap seluruh fungsi penting organisasi, apakah ada risiko keamanan yang diketahui termasuk kedalam kategori membahayakan keselamatan, menimbulkan kerugian, dan mengancam keamanan negara, dan telah diformalkan, dilakukan monitoring pelaksanaannya dan direviiew secara berkala, serta penerapan mekanisme otomatisasi</t>
  </si>
  <si>
    <t>Sub Kategori 1.4.4</t>
  </si>
  <si>
    <t>Pertimbangkan ancaman, kerentanan, kemungkinan, dan dampak saat menganalisis risiko</t>
  </si>
  <si>
    <t xml:space="preserve">Organisasi belum mempertimbangkan ancaman, kerentanan, kemungkinan, dan dampak saat menganalisis risiko. </t>
  </si>
  <si>
    <t xml:space="preserve">Organisasi belum memiliki  level risiko dan prioritas mitigasinya. </t>
  </si>
  <si>
    <t>Organisasi telah menerapkan level risiko dan prioritas mitigasinya pada sebagian kecil aspek, tetapi belum diformalkan</t>
  </si>
  <si>
    <t>Organisasi telah menerapkan level risiko dan prioritas mitigasinya pada sebagian besar aspek, tetapi belum diformalkan</t>
  </si>
  <si>
    <t>Organisasi telah menerapkan level risiko dan prioritas mitigasinya pada seluruh aspek, dan telah diformalkan. Risiko dievaluasi dengan memperhitungkan dampak potensial dan kemungkinan terjadinya.</t>
  </si>
  <si>
    <t>Organisasi telah menentukan level risiko dan prioritas mitigasinya pada seluruh aspek, dan telah diformalkan, dilakukan monitoring dan direview secara berkala</t>
  </si>
  <si>
    <t>Organisasi telah menentukan level risiko dan prioritas mitigasinya pada seluruh aspek, dan telah diformalkan, dilakukan monitoring dan direview secara berkala, dilakukan evaluasi dan perbaikan berkelanjutan serta penerapan mekanisme otomatisasi</t>
  </si>
  <si>
    <t>d</t>
  </si>
  <si>
    <t xml:space="preserve">Organisasi belum memiliki rencana atau proses untuk melakukan penilaian risiko siber secara berkala dan menyeluruh. </t>
  </si>
  <si>
    <t>Organisasi telah melakukan penilaian risiko siber namun belum secara rutin dan hanya sebagian kecil aspek saja serta belum diformalkan</t>
  </si>
  <si>
    <t>Organisasi telah melakukan penilaian risiko siber pada sebagian besar aspek tapi belum diformalkan dan belum secara rutin berkala, cakupannya masih terbatas dan mungkin belum melibatkan semua pemangku kepentingan yang relevan.</t>
  </si>
  <si>
    <t>Organisasi telah melakukan penilaian risiko siber pada seluruh aspek secara rutin berkala,dan telah diformalkan,   cakupannya telah melibatkan semua pemangku kepentingan yang relevan.</t>
  </si>
  <si>
    <t>Organisasi telah melakukan penilaian risiko siber pada seluruh aspek secara rutin berkala,dan telah diformalkan,   cakupannya telah melibatkan semua pemangku kepentingan yang relevan, dilakukan monitoring dan direview secara berkala</t>
  </si>
  <si>
    <t>Organisasi telah melakukan penilaian risiko siber pada seluruh aspek secara rutin berkala,dan telah diformalkan,   cakupannya telah melibatkan semua pemangku kepentingan yang relevan, dilakukan monitoring dan direview secara berkala, dilakukan evaluasi dan perbaikan berkelanjutan serta memastikan bahwa organisasi tetap adaptif terhadap perubahan lingkungan dan ancaman keamanan dan menerapkan mekanisme otomatisasi</t>
  </si>
  <si>
    <t>e</t>
  </si>
  <si>
    <t>Organisasi belum memiliki rencana atau proses untuk menentukan tingkat risiko terkait keamanan siber yang dapat diterima.</t>
  </si>
  <si>
    <t>Organisasi telah merencanakan untuk menentukan tingkat risiko terkait keamanan siber yang dapat diterima pada sebagian kecil aspek, tetapi langkah-langkah konkret belum diambil. Kesadaran akan pentingnya kegiatan ini ada, tetapi belum ada tindakan yang diambil untuk melaksanakannya secara aktif.</t>
  </si>
  <si>
    <t>Organisasi telah memulai proses untuk menentukan tingkat risiko terkait keamanan siber yang dapat diterima, pada sebagian besar aspek meskipun masih dalam tahap awal atau sebagian besar aspek. Beberapa aspek mungkin telah dipertimbangkan, tetapi cakupannya masih terbatas.</t>
  </si>
  <si>
    <t>Organisasi telah menentukan tingkat risiko terkait keamanan siber yang dapat diterima pada seluruh aspek. Proses ini telah dijalankan secara menyeluruh dan mencakup semua aspek yang relevan. Organisasi telah menetapkan kriteria yang jelas dan terukur untuk menentukan tingkat risiko yang dapat diterima.</t>
  </si>
  <si>
    <t>Organisasi telah menentukan tingkat risiko terkait keamanan siber yang dapat diterima pada seluruh aspek. Proses ini telah dijalankan secara menyeluruh dan mencakup semua aspek yang relevan. Organisasi telah menetapkan kriteria yang jelas dan terukur untuk menentukan tingkat risiko yang dapat diterima, dilakukan monitoring dan direview secara berkala untuk memastikan bahwa proses ini tetap relevan dan efisien seiring waktu.</t>
  </si>
  <si>
    <t>Organisasi telah menentukan tingkat risiko terkait keamanan siber yang dapat diterima pada seluruh aspek. Proses ini telah dijalankan secara menyeluruh dan mencakup semua aspek yang relevan. Organisasi telah menetapkan kriteria yang jelas dan terukur untuk menentukan tingkat risiko yang dapat diterima, dilakukan monitoring dan direview secara berkala untuk memastikan bahwa proses ini tetap relevan dan efisien seiring waktu, dilakukan evaluasi dan perbaikan berkelanjutan.</t>
  </si>
  <si>
    <t>f</t>
  </si>
  <si>
    <t>Organisasi belum memiliki rencana atau proses untuk menganalisis dan mengevaluasi data dan informasi terkait dengan risiko siber, termasuk penyebab, dampak, dan peluang.</t>
  </si>
  <si>
    <t>Organisasi telah menjalankan proses untuk menganalisis dan mengevaluasi data dan informasi pada sebagian kecil aspek yang terkait dengan risiko siber, termasuk penyebab, dampak, dan peluang, tapi belum diformalkan</t>
  </si>
  <si>
    <t>Organisasi telah menjalankan proses untuk menganalisis dan mengevaluasi data dan informasi pada sebagian besar aspek yang terkait dengan risiko siber, termasuk penyebab, dampak, dan peluang, tapi belum diformalkan. Beberapa aspek mungkin telah dipertimbangkan, tetapi cakupannya masih terbatas.</t>
  </si>
  <si>
    <t>g</t>
  </si>
  <si>
    <t>Organisasi belum memiliki  kebijakan dan prosedur yang efektif untuk mengelola risiko siber. Tidak ada upaya yang dilakukan untuk merencanakan atau mengimplementasikan aktivitas tersebut.</t>
  </si>
  <si>
    <t>Organisasi telah menerapkan kebijakan dan prosedur untuk mengurangi, menghindari, mentransfer, atau menerima risiko siber pada sebagian kecil aspek, sesuai dengan tingkat risiko dan toleransi risiko yang ditetapkan. tetapi belum ada penetapan secara formal</t>
  </si>
  <si>
    <t>Organisasi telah menerapkan kebijakan dan prosedur untuk mengurangi, menghindari, mentransfer, atau menerima risiko siber pada sebagian besar aspek, sesuai dengan tingkat risiko dan toleransi risiko yang ditetapkan. tetapi belum ada penetapan secara formal</t>
  </si>
  <si>
    <t>Organisasi telah menerapkan kebijakan dan prosedur untuk mengurangi, menghindari, mentransfer, atau menerima risiko siber pada seluruh aspek, sesuai dengan tingkat risiko dan toleransi risiko yang ditetapkan. dan telah ada penetapan secara formal</t>
  </si>
  <si>
    <t>Organisasi telah menerapkan kebijakan dan prosedur untuk mengurangi, menghindari, mentransfer, atau menerima risiko siber pada seluruh aspek, sesuai dengan tingkat risiko dan toleransi risiko yang ditetapkan. dan telah ada penetapan secara formal, dilakukan monitoring pelaksanaan kebijakan ini dan direview secara berkala</t>
  </si>
  <si>
    <t>Organisasi telah menerapkan kebijakan dan prosedur untuk mengurangi, menghindari, mentransfer, atau menerima risiko siber pada seluruh aspek, sesuai dengan tingkat risiko dan toleransi risiko yang ditetapkan. dan telah ada penetapan secara formal, dilakukan monitoring pelaksanaan kebijakan ini dan direview secara berkala, dilakukan evaluasi dan perbaikan berkelanjutan serta penerapan mekanisme otomatisasi</t>
  </si>
  <si>
    <t>Sub Kategori 1.4.5</t>
  </si>
  <si>
    <t>Mengidentifikasi dan menyusun prioritas mitigasi terhadap risiko</t>
  </si>
  <si>
    <t>Berdasarkan hasil penilaian risiko, tentukan dengan jelas rincian tindakan untuk mencegah kemungkinan risiko keamanan, dan dokumentasikan hasil yang terorganisir dari ruang lingkup dan prioritas tindakan.</t>
  </si>
  <si>
    <t>Organisasi belum menentukan dengan jelas rincian tindakan untuk mencegah kemungkinan risiko keamanan, dan belum mendokumentasikan hasil yang terorganisir dari ruang lingkup dan prioritas tindakan berdasarkan hasil penilaian risiko.</t>
  </si>
  <si>
    <t>Organisasi telah menentukan dengan jelas rincian tindakan pada sebagian kecil aspek untuk mencegah kemungkinan risiko keamanan, dan mendokumentasikan hasil yang terorganisir dari ruang lingkup dan prioritas tindakan berdasarkan hasil penilaian risiko, namun belum diformalkan</t>
  </si>
  <si>
    <t>Organisasi telah menentukan dengan jelas rincian tindakan pada sebagian besar aspek untuk mencegah kemungkinan risiko keamanan, dan mendokumentasikan hasil yang terorganisir dari ruang lingkup dan prioritas tindakan berdasarkan hasil penilaian risiko, namun belum diformalkan</t>
  </si>
  <si>
    <t>Organisasi telah menentukan dengan jelas rincian tindakan pada seluruh aspek untuk mencegah kemungkinan risiko keamanan, dan mendokumentasikan hasil yang terorganisir dari ruang lingkup dan prioritas tindakan berdasarkan hasil penilaian risiko, dan telah diformalkan</t>
  </si>
  <si>
    <t>Organisasi telah menentukan dengan jelas rincian tindakan untuk mencegah kemungkinan risiko keamanan, dan dokumentasikan hasil yang terorganisir dari ruang lingkup dan prioritas tindakan berdasarkan hasil penilaian risiko dan telah dilakukan secara menyeluruh terhadap setiap aset informasi baik yang mendukung secara langsung fungsi vital, maupun tidak langsung selama masih dikelola oleh Organisasi dan telah diformalkan, dilakukan monitoring dan direview secara berkala</t>
  </si>
  <si>
    <t>Organisasi telah menentukan dengan jelas rincian tindakan untuk mencegah kemungkinan risiko keamanan, dan dokumentasikan hasil yang terorganisir dari ruang lingkup dan prioritas tindakan berdasarkan hasil penilaian risiko dan telah dilakukan secara menyeluruh terhadap setiap aset informasi baik yang mendukung secara langsung fungsi vital, maupun tidak langsung selama masih dikelola oleh Organisasi dan telah diformalkan, dilakukan monitoring dan direview secara berkala, serta selalu melakukan pebaikan bekelanjutan</t>
  </si>
  <si>
    <t>Evaluasi hasil penerapan respon risiko secara berkelanjutan.</t>
  </si>
  <si>
    <t>Organisasi belum melakukan evaluasi terhadap hasil penerapan respon risiko secara berkelanjutan.</t>
  </si>
  <si>
    <t>Organisasi telah melakukan evaluasi pada sebagian kecil aspek terhadap hasil penerapan respon risiko secara berkelanjutan, namun masih belum melakukan tindakan kongkrit, dan belum diformalkan</t>
  </si>
  <si>
    <t>Organisasi telah melakukan evaluasi pada sebagian besar aspek terhadap hasil penerapan respon risiko secara berkelanjutan, dan belum diformalkan</t>
  </si>
  <si>
    <t>Organisasi telah melakukan evaluasi pada seluruh aspek terhadap hasil penerapan respon risiko secara berkelanjutan, dan telah diformalkan</t>
  </si>
  <si>
    <t>Organisasi telah melakukan evaluasi pada seluruh aspek terhadap hasil penerapan respon risiko secara berkelanjutan, dan telah diformalkan, dilakukan monitoring dan direview secara berkala</t>
  </si>
  <si>
    <t>Organisasi telah melakukan evaluasi pada seluruh aspek terhadap hasil penerapan respon risiko secara berkelanjutan, dan telah diformalkan, dilakukan monitoring dan direview secara berkala, dilakukan evaluasi dan perbaikan berkelanjutan dan menerapkan mekanisme otomatisasi</t>
  </si>
  <si>
    <t>Sub Kategori 1.4.6</t>
  </si>
  <si>
    <t>Menentukan dan mengomunikasikan toleransi risiko organisasi</t>
  </si>
  <si>
    <t>Menentukan tingkat toleransi risiko organisasi berdasarkan hasil penilaian risiko dan kebijakan yang berlaku.</t>
  </si>
  <si>
    <t>Organisasi belum  menentukan tingkat toleransi risiko organisasi berdasarkan hasil penilaian risiko dan kebijakan yang berlaku.</t>
  </si>
  <si>
    <t>Organisasi telah menentukan tingkat toleransi risiko organisasi berdasarkan hasil penilaian risiko dan kebijakan yang berlaku pada sebagian kecil aspek, tetapi belum ada tindakan yang diambil untuk melaksanakannya secara aktif dan belum diformalkan</t>
  </si>
  <si>
    <t>Organisasi telah menentukan tingkat toleransi risiko organisasi berdasarkan hasil penilaian risiko dan kebijakan yang berlaku pada sebagian besar aspek, dan belum diformalkan</t>
  </si>
  <si>
    <t>Organisasi telah menentukan tingkat toleransi risiko organisasi berdasarkan hasil penilaian risiko dan kebijakan yang berlaku secara menyeluruh terhadap aspek yang relevan dan telah disahkan pimpinan dalam bentuk formal</t>
  </si>
  <si>
    <t>Organisasi telah menentukan tingkat toleransi risiko organisasi berdasarkan hasil penilaian risiko dan kebijakan yang berlaku secara menyeluruh terhadap aspek yang relevan dan telah disahkan pimpinan dalam bentuk formal, dilakukan monitoring dan direview secara berkala</t>
  </si>
  <si>
    <t>Organisasi telah menentukan tingkat toleransi risiko organisasi berdasarkan hasil penilaian risiko dan kebijakan yang berlaku secara menyeluruh terhadap aspek yang relevan dan telah disahkan pimpinan dalam bentuk formal, dilakukan monitoring dan direview secara berkala, dilakukan evaluasi dan perbaikan berkelanjutan serta menerapkan mekanisme otomatisasi</t>
  </si>
  <si>
    <t>Sub Kategori 1.4.7</t>
  </si>
  <si>
    <t>Mengelola hasil penerapan manajemen risiko yang telah ditetapkan</t>
  </si>
  <si>
    <t>Konfirmasi status implementasi manajemen risiko keamanan siber organisasi dan komunikasikan hasilnya kepada pihak yang tepat di dalam organisasi (misalnya pimpinan organisasi).</t>
  </si>
  <si>
    <t>Organisasi belum melakukan Konfirmasi status implementasi manajemen risiko keamanan siber organisasi dan mengkomunikasikan hasilnya kepada pihak yang tepat di dalam organisasi</t>
  </si>
  <si>
    <t>Organisasi sudah melakukan Konfirmasi status implementasi manajemen risiko keamanan siber organisasi dan mengkomunikasikan hasilnya kepada pihak yang tepat di dalam organisasi, namun baru diterapkan pada sebagian kecil aspek dan belum diformalkan</t>
  </si>
  <si>
    <t>Organisasi sudah melakukan Konfirmasi status implementasi manajemen risiko keamanan siber organisasi dan mengkomunikasikan hasilnya kepada pihak yang tepat di dalam organisasi, diterapkan pada sebagian besar aspek namun belum diformalkan</t>
  </si>
  <si>
    <t>Organisasi sudah melakukan Konfirmasi status implementasi manajemen risiko keamanan siber organisasi dan mengkomunikasikan hasilnya kepada pihak yang tepat di dalam organisasi, diterapkan pada seluruh aspek dan telah diformalkan</t>
  </si>
  <si>
    <t>Organisasi sudah melakukan Konfirmasi status implementasi manajemen risiko keamanan siber organisasi dan mengkomunikasikan hasilnya kepada pihak yang tepat di dalam organisasi, diterapkan pada seluruh aspek dan telah diformalkan, dilakukan monitoring dan direview secara berkala</t>
  </si>
  <si>
    <t>Organisasi sudah melakukan Konfirmasi status implementasi manajemen risiko keamanan siber organisasi dan mengkomunikasikan hasilnya kepada pihak yang tepat di dalam organisasi, diterapkan pada seluruh aspek dan telah diformalkan, dilakukan monitoring dan direview secara berkala, dilakukan evaluasi dan diperbaiki secara berkelanjutan</t>
  </si>
  <si>
    <t>tetapkan serta terapkan proses untuk mengonfirmasi status penerapan manajemen risiko keamanan pihak terkait.</t>
  </si>
  <si>
    <t>Organisasi belum menetapkan serta menerapkan proses untuk mengonfirmasi status penerapan manajemen risiko keamanan pihak terkait.</t>
  </si>
  <si>
    <t>Organisasi sudah menetapkan serta menerapkan proses untuk mengonfirmasi status penerapan manajemen risiko keamanan pihak terkait, namun baru diterapkan pada sebagian kecil aspek dan belum diformalkan</t>
  </si>
  <si>
    <t>Organisasi sudah  menetapkan serta menerapkan proses untuk mengonfirmasi status penerapan manajemen risiko keamanan pihak terkait, diterapkan pada sebagian besar aspek namun belum diformalkan</t>
  </si>
  <si>
    <t>Organisasi sudah  menetapkan serta menerapkan proses untuk mengonfirmasi status penerapan manajemen risiko keamanan pihak terkait, diterapkan pada seluruh aspek dan telah diformalkan</t>
  </si>
  <si>
    <t>Organisasi sudah  menetapkan serta menerapkan proses untuk mengonfirmasi status penerapan manajemen risiko keamanan pihak terkait, diterapkan pada seluruh aspek dan telah diformalkan, dilakukan monitoring dan direview secara berkala</t>
  </si>
  <si>
    <t>Organisasi sudah  menetapkan serta menerapkan proses untuk mengonfirmasi status penerapan manajemen risiko keamanan pihak terkait, diterapkan pada seluruh aspek dan telah diformalkan, dilakukan monitoring dan direview secara berkala, dilakukan evaluasi dan diperbaiki secara berkelanjutan</t>
  </si>
  <si>
    <t>Organisasi belum memiliki mekanisme untuk melakukan audit internal dan eksternal terhadap proses manajemen risiko atau mengimplementasikan rekomendasi perbaikan. Tidak ada upaya yang dilakukan untuk merencanakan atau mengimplementasikan aktivitas tersebut.</t>
  </si>
  <si>
    <t>Organisasi telah memiliki mekanisme untuk melakukan audit internal dan eksternal terhadap proses manajemen risiko dan mengimplementasikan rekomendasi perbaikan, namun baru diterapkan pada sebagian kecil aspek dan belum diformalkan</t>
  </si>
  <si>
    <t>Organisasi telah memiliki mekanisme untuk melakukan audit internal dan eksternal terhadap proses manajemen risiko dan mengimplementasikan rekomendasi perbaikan, telah diterapkan pada sebagian besar aspek namun belum diformalkan</t>
  </si>
  <si>
    <t>Organisasi telah memiliki mekanisme untuk melakukan audit internal dan eksternal terhadap proses manajemen risiko dan mengimplementasikan rekomendasi perbaikan, telah diterapkan pada seluruh besar aspek dan telah diformalkan</t>
  </si>
  <si>
    <t>Organisasi telah memiliki mekanisme untuk melakukan audit internal dan eksternal terhadap proses manajemen risiko dan mengimplementasikan rekomendasi perbaikan, telah diterapkan pada seluruh besar aspek dan telah diformalkan, dilakukan monitoring dan direview secara berkala meninjau kembali dan mengevaluasi efektivitasnya. Ada upaya untuk memastikan bahwa audit tersebut tetap relevan dan efisien seiring waktu.</t>
  </si>
  <si>
    <t>Organisasi telah memiliki mekanisme untuk melakukan audit internal dan eksternal terhadap proses manajemen risiko dan mengimplementasikan rekomendasi perbaikan, telah diterapkan pada seluruh besar aspek dan telah diformalkan, dilakukan monitoring dan direview secara berkala, dilakukan evaluasi dan perbaikan berkelanjutan untuk memastikan bahwa Organisasi terus berkembang dan meningkatkan keefektifan dan efisiensinya.</t>
  </si>
  <si>
    <t>Sub Kategori 1.4.8</t>
  </si>
  <si>
    <t>Melakukan reviu terhadap hasil penerapan manajemen risiko</t>
  </si>
  <si>
    <t>Organisasi belum melakukan reviu terhadap manajemen risiko secara periodik, atau apabila menemukan data atau informasi baru yang berpotensi menambah atau mengubah profil risiko. Tidak ada upaya yang dilakukan untuk merencanakan atau mengimplementasikan aktivitas tersebut.</t>
  </si>
  <si>
    <t>Organisasi sudah melakukan reviu terhadap manajemen risiko secara periodik, atau apabila menemukan data atau informasi baru yang berpotensi menambah atau mengubah profil risiko, tetapi baru diterapkan pada sebagian kecil aspek dan belum diformalkan</t>
  </si>
  <si>
    <t>Organisasi sudah melakukan reviu terhadap manajemen risiko secara periodik, atau apabila menemukan data atau informasi baru yang berpotensi menambah atau mengubah profil risiko, telah diterapkan pada sebagian besar aspek namun belum diformalkan</t>
  </si>
  <si>
    <t>Organisasi sudah melakukan reviu secara keseluruhan terhadap manajemen risiko secara periodik, atau apabila menemukan data atau informasi baru yang berpotensi menambah atau mengubah profil risiko dan telah diformalkan</t>
  </si>
  <si>
    <t>Organisasi sudah melakukan reviu secara keseluruhan dan disahkan oleh pimpinan terhadap manajemen risiko secara periodik, atau apabila menemukan data atau informasi baru yang berpotensi menambah atau mengubah profil risiko, dilakukan monitoring dan direview secara berkala</t>
  </si>
  <si>
    <t>Organisasi sudah melakukan reviu secara keseluruhan dan disahkan oleh pimpinan terhadap manajemen risiko secara periodik, atau apabila menemukan data atau informasi baru yang berpotensi menambah atau mengubah profil risiko, dilakukan monitoring dan direview secara berkala, dilakukan evaluasi dan perbaikan berkelanjutan</t>
  </si>
  <si>
    <t xml:space="preserve">Kategori 1.5: </t>
  </si>
  <si>
    <t>Mengelola risiko rantai pasok</t>
  </si>
  <si>
    <t>Sub Kategori 1.5.1</t>
  </si>
  <si>
    <t>Mengidentifikasi dan menetapkan proses manajemen risiko rantai pasok</t>
  </si>
  <si>
    <t>Organisasi belum  memiliki standar tindakan keamanan yang relevan terkait rantai pasok</t>
  </si>
  <si>
    <t>Organisasi telah merumuskan sebagian kecil aspek standar tindakan keamanan yang relevan terkait rantai pasok tapi belum diformalkan dalam bentuk NSPK</t>
  </si>
  <si>
    <t>Organisasi telah merumuskan sebagian kecil aspek standar tindakan keamanan yang relevan terkait rantai pasok tapi belum diformalkan dalam bentuk NSPK. Hal-hal kesepakatan terkait konten keamanan dengan mitra bisnis mulai diperjelas.</t>
  </si>
  <si>
    <t>Organisasi telah merumuskan seluruh aspek standar tindakan keamanan yang relevan terkait rantai pasok dan telah diformalkan dalam bentuk NSPK. Hal-hal terkait kesepakatan pembagian peran dan tanggung jawab masing-masing pihak telah ditentukan.</t>
  </si>
  <si>
    <t>Organisasi telah merumuskan seluruh aspek standar tindakan keamanan yang relevan terkait rantai pasok dan telah diformalkan dalam bentuk NSPK. Hal-hal terkait implementasi keamanan dengan pihak-pihak terkait telah dimonitoring, direviu secara berkala untuk mendapatkan hasil yang efektif</t>
  </si>
  <si>
    <t>Organisasi telah merumuskan seluruh aspek standar tindakan keamanan yang relevan terkait rantai pasok dan telah diformalkan dalam bentuk NSPK. Hal-hal terkait implementasi keamanan dengan pihak-pihak terkait dimonitoring, direviu secara berkala, dan dilakukan perbaikan untuk mendapatkan hasil yang efektif</t>
  </si>
  <si>
    <t>Organisasi belum  merencanakan pengaturan akses kontrol terkait rantai pasok</t>
  </si>
  <si>
    <t>Organisasi telah menjalankan sebagian kecil metode penentuan  akses yang diberikan terhadap rantai pasok. metode penentuan akses yang telah dilakukan meliputi :
1. Penentuan jenis akses yang diberikan;
2. reviu kebutuhan akses;
3. metode akses yang diberikan;
4. jangka waktu yang diberikan; atau
5. identifikasi potensi risiko yang terjadi apabila akses disalahgunakan
namun belum diformalkan</t>
  </si>
  <si>
    <t>Organisasi telah menjalankan sebagian besar metode penentuan akses yang diberikan terhadap rantai pasok. Metode penentuan akses yang telah dilakukan meliputi :
1. Penentuan jenis akses yang diberikan;
2. reviu kebutuhan akses;
3. metode akses yang diberikan;
4. jangka waktu yang diberikan; atau
5. identifikasi potensi risiko yang terjadi apabila akses disalahgunakan.
namun belum diformalkan</t>
  </si>
  <si>
    <t>Organisasi telah menjalankan keseluruhan metode penentuan akses yang diberikan terhadap rantai pasok dan telah diformalkan dalam bentuk NSPK. Metode penentuan akses yang telah dilakukan meliputi :
1. Penentuan jenis akses yang diberikan;
2. reviu kebutuhan akses;
3. metode akses yang diberikan;
4. jangka waktu yang diberikan; atau
5. identifikasi potensi risiko yang terjadi apabila akses disalahgunakan.</t>
  </si>
  <si>
    <t>Organisasi telah menjalankan keseluruhan metode penentuan akses yang diberikan terhadap rantai pasok dan telah diformalkan dalam bentuk NSPK. Metode penentuan akses yang telah dilakukan meliputi :
1. Penentuan jenis akses yang diberikan;
2. reviu kebutuhan akses;
3. metode akses yang diberikan;
4. jangka waktu yang diberikan; atau
5. identifikasi potensi risiko yang terjadi apabila akses disalahgunakan.
Komponen-komponen terkait telah dimonitoring dan direviu secara berkala namun belum ada upaya perbaikan berkelanjutan</t>
  </si>
  <si>
    <t>Organisasi telah menjalankan keseluruhan metode penentuan akses yang diberikan terhadap rantai pasok dan telah diformalkan dalam bentuk NSPK. Metode penentuan akses yang telah dilakukan meliputi :
1. Penentuan jenis akses yang diberikan;
2. reviu kebutuhan akses;
3. metode akses yang diberikan;
4. jangka waktu yang diberikan; atau
5. identifikasi potensi risiko yang terjadi apabila akses disalahgunakan.
Komponen-komponen terkait telah dimonitoring dan direviu secara berkala, dilakukan evaluasi dan perbaikan berkelanjutan</t>
  </si>
  <si>
    <t>Sub Kategori 1.5.2</t>
  </si>
  <si>
    <t>Organisasi belum menjalankan identifikasi peran dan tanggung jawab keamanan siber di pemangku kepentingan pihak ketiga (misalnya, pemasok, pelanggan, atau mitra), dan pihak lainnya yang berhubungan.</t>
  </si>
  <si>
    <t>Organisasi telah melaksanakan sebagian kecil aspek identifikasi peran dan tanggung jawab keamanan siber di pemangku kepentingan pihak ketiga (misalnya, pemasok, pelanggan, atau mitra), dan pihak lainnya yang berhubungan, dan belum diformalkan.</t>
  </si>
  <si>
    <t>Organisasi telah melaksanakan sebagian besar aspek identifikasi peran dan tanggung jawab keamanan siber di pemangku kepentingan pihak ketiga (misalnya, pemasok, pelanggan, atau mitra), dan pihak lainnya yang berhubungan namun belum diformalkan.</t>
  </si>
  <si>
    <t>Organisasi telah melaksanakan keseluruhan identifikasi peran dan tanggung jawab keamanan siber di pemangku kepentingan pihak ketiga (misalnya, pemasok, pelanggan, atau mitra), dan pihak lainnya yang berhubungan dan telah diformalkan.</t>
  </si>
  <si>
    <t>Organisasi telah melaksanakan keseluruhan identifikasi peran dan tanggung jawab keamanan siber di pemangku kepentingan pihak ketiga (misalnya, pemasok, pelanggan, atau mitra), dan pihak lainnya dan telah diformalkan. Hasil identifikasi dilakukan monitoring dan reviu secara berkala.</t>
  </si>
  <si>
    <t>Organisasi telah melaksanakan keseluruhan identifikasi peran dan tanggung jawab keamanan siber di pemangku kepentingan pihak ketiga (misalnya, pemasok, pelanggan, atau mitra), dan pihak lainnya dan telah diformalkan. Hasil identifikasi dilakukan monitoring dan reviu secara berkala serta perbaikan yang berkelanjutan.</t>
  </si>
  <si>
    <t>Merumuskan dan mengelola persyaratan keamanan yang berlaku untuk anggota/personel pihak ketiga, dan juga pemangku kepentingan lainnya yang terlibat dalam layanan yang disediakan oleh pihak ketiga.</t>
  </si>
  <si>
    <t>Organisasi belum memiliki program perumusan dan pengelolaan persyaratan keamanan yang berlaku untuk anggota/personel pihak ketiga, dan juga pemangku kepentingan lainnya yang terlibat dalam layanan yang disediakan oleh pihak ketiga.</t>
  </si>
  <si>
    <t>Organisasi telah merumuskan dan mengelola persyaratan keamanan yang berlaku untuk anggota/personel pihak ketiga, dan juga pemangku kepentingan lainnya yang terlibat dalam layanan yang disediakan oleh pihak ketiga, yang diterapkan pada sebagian kecil aspek namun belum diformalkan</t>
  </si>
  <si>
    <t>Organisasi telah  merumuskan dan mengelola  persyaratan keamanan yang berlaku untuk anggota/personel pihak ketiga, dan juga pemangku kepentingan lainnya yang terlibat dalam layanan yang disediakan oleh pihak ketiga, yang diterapkan pada sebagian besar aspek namun belum diformalkan</t>
  </si>
  <si>
    <t>Organisasi telah secara menyeluruh merumuskan dan mengelola  persyaratan keamanan yang berlaku untuk anggota/personel pihak ketiga, dan juga pemangku kepentingan lainnya yang terlibat dalam layanan yang disediakan oleh pihak ketiga secara efektif. Penyusunan program telah melibatkan pihak-pihak terkait termasuk pihak ketiga yang terlibat dan telah diformalkan.</t>
  </si>
  <si>
    <t>Organisasi telah menjalankan keseluruhan program perumusan dan pengelolaan persyaratan keamanan yang berlaku untuk anggota/personel pihak ketiga, dan juga pemangku kepentingan lainnya yang terlibat dalam layanan yang disediakan oleh pihak ketiga secara efektif. Penyusunan program telah melibatkan pihak-pihak terkait termasuk pihak ketiga yang terlibat. Program yang disusun dilakukan monitoring dan  reviu secara berkala untuk mengukur tingkat efektifitas kegiatan.</t>
  </si>
  <si>
    <t>Organisasi telah menjalankan keseluruhan program perumusan dan pengelolaan persyaratan keamanan yang berlaku untuk anggota/personel pihak ketiga, dan juga pemangku kepentingan lainnya yang terlibat dalam layanan yang disediakan oleh pihak ketiga secara efektif. Penyusunan program telah melibatkan pihak-pihak terkait termasuk pihak ketiga yang terlibat. Program yang disusun dilakukan monitoring, reviu dan diperbaiki secara berkala untuk meningkatkan efektifitas kegiatan.</t>
  </si>
  <si>
    <t>Sub Kategori 1.5.3</t>
  </si>
  <si>
    <t>Saat menandatangani kontrak dengan pihak ketiga, periksa apakah manajemen pihak ketiga telah dengan benar mematuhi persyaratan keamanan, standar, dan peraturan perundangan yang berlaku, dengan mempertimbangkan tujuan kontrak tersebut dan hasil manajemen risiko.</t>
  </si>
  <si>
    <t>Organisasi belum melakukan kegiatan pemeriksaan kepatuhan manajemen pihak ketiga terhadap persyaratan keamanan, standar, dan peraturam perundangan yang berlaku saat penandatangan kontrak.</t>
  </si>
  <si>
    <t>Organisasi telah melakukan kegiatan pemeriksaan kepatuhan manajemen pihak ketiga terhadap persyaratan keamanan, standar, dan peraturam perundangan yang berlaku saat penandatangan kontrak, yang diterapkan pada sebagian kecil aspek namun belum diformalkan</t>
  </si>
  <si>
    <t>Organisasi telah melakukan kegiatan  pemeriksaan kepatuhan manajemen pihak ketiga terhadap persyaratan keamanan, standar, dan peraturam perundangan yang berlaku saat penandatangan kontrak. yang diterapkan pada sebagian besar aspek namun belum diformalkan</t>
  </si>
  <si>
    <t>Organisasi telah melakukan keseluruhan pemeriksaan kepatuhan manajemen pihak ketiga terhadap persyaratan keamanan, standar, dan peraturam perundangan yang berlaku saat penandatangan kontrak secara menyeluruh dengan mempertimbangkan dari tujuan penandatanganan kontrak serta hasil manajemen risiko. Pelaksanaan telah diformalkan.</t>
  </si>
  <si>
    <t>Organisasi telah mewajibkan menjalankan pemeriksaan kepatuhan manajemen pihak ketiga terhadap persyaratan keamanan, standar, dan peraturam perundangan yang berlaku saat penandatangan kontrak secara menyeluruh dengan mempertimbangkan dari tujuan penandatanganan kontrak serta hasil manajemen risiko. Komponen-komponen yang menjadi perhatian dalam kontrak dilakukan monitoring, reviu secara berkala namun belum dilakukan perbaikan berkelanjutan</t>
  </si>
  <si>
    <t>Organisasi telah mewajibkan menjalankan pemeriksaan kepatuhan manajemen pihak ketiga terhadap persyaratan keamanan, standar, dan peraturam perundangan yang berlaku saat penandatangan kontrak secara menyeluruh dengan mempertimbangkan dari tujuan penandatanganan kontrak serta hasil manajemen risiko. Komponen-komponen yang menjadi perhatian dalam kontrak dilakukan monitoring, reviu secara berkala, dan telah dilakukan perbaikan berkelanjutan</t>
  </si>
  <si>
    <t>Saat menandatangani kontrak dengan pihak ketiga, periksa apakah produk dan layanan yang disediakan oleh pihak ketiga sesuai dengan persyaratan keamanan yang ada di organisasi.</t>
  </si>
  <si>
    <t>Organisasi belum melakukan kegiatan pemeriksaan terhadap produk dan layanan yang disediakan oleh pihak ketiga telah sesuai dengan persyaratan keamanan yang ada di organisasi.</t>
  </si>
  <si>
    <t>Organisasi telah melaksanakan kegiatan pemeriksaan terhadap produk dan layanan yang disediakan oleh pihak ketiga telah sesuai dengan persyaratan keamanan yang ada di organisasi, yang diterapkan pada sebagian kecil aspek namun belum diformalkan</t>
  </si>
  <si>
    <t>Organisasi telah melaksanakan pemeriksaan  terhadap produk dan layanan yang disediakan oleh pihak ketiga telah sesuai dengan persyaratan keamanan yang ada di organisasi namun pelaksanaanya pada sebagian besar aspek dan masih belum menyeluruh, serta belum diformalkan</t>
  </si>
  <si>
    <t>Organisasi telah melaksanakan pemeriksaan  terhadap produk dan layanan yang disediakan oleh pihak ketiga telah sesuai dengan persyaratan keamanan yang ada di organisasi, diterapkan pada seluruh aspek dan telah diformalkan</t>
  </si>
  <si>
    <t>Organisasi telah mewajibkan terhadap pemeriksaan  produk dan layanan yang disediakan oleh pihak ketiga telah sesuai dengan persyaratan keamanan yang ada di organisasi secara menyeluruh dan telah diformalkan. Komponen-komponen yang menjadi perhatian dalam kontrak dilakukan reviu secara berkala namun belum dilakukan perbaikan berkelanjutan</t>
  </si>
  <si>
    <t>Organisasi telah mewajibkan terhadap pemeriksaan  produk dan layanan yang disediakan oleh pihak ketiga telah sesuai dengan persyaratan keamanan yang ada di organisasi secara menyeluruh dan telah diformalkan. Komponen-komponen yang menjadi perhatian dalam kontrak dilakukan reviu secara berkala dan dilakukan perbaikan secara berkelanjutan</t>
  </si>
  <si>
    <t>Sub Kategori 1.5.4</t>
  </si>
  <si>
    <t>Melakukan pemeriksaan secara periodik terhadap pemasok dan mitra pihak ketiga terkait pemenuhan kewajiban kerja sama dan keamanannya</t>
  </si>
  <si>
    <t>Melakukan penilaian secara berkala melalui audit, hasil pengujian, atau pemeriksaan dari pihak terkait untuk memastikan pihak ketiga memenuhi kewajiban kontraktual mereka.</t>
  </si>
  <si>
    <t>Organisasi belum melakukan penilaian</t>
  </si>
  <si>
    <t>Organisasi telah melakukan penilaian yang diterapkan pada sebagian kecil aspek untuk memastikan pihak ketiga memenuhi kewajiban kontraktual mereka, namun belum diformalkan</t>
  </si>
  <si>
    <t xml:space="preserve">Organisasi telah melakukan penilaian yang diterapkan pada sebagian besar aspek untuk memastikan pihak ketiga memenuhi kewajiban kontraktual mereka, namun belum diformalkan
</t>
  </si>
  <si>
    <t>Organisasi telah melakukan Penilaian yang diterapkan pada seluruh aspek secara berkala melalui audit, hasil pengujian, atau pemeriksaan dari pihak terkait untuk memastikan pihak ketiga memenuhi kewajiban kontraktual mereka dan telah diformalkan</t>
  </si>
  <si>
    <t>Organisasi telah melakukan Penilaian yang diterapkan pada seluruh aspek secara berkala melalui audit, hasil pengujian, atau pemeriksaan dari pihak terkait untuk memastikan pihak ketiga memenuhi kewajiban kontraktual mereka dan telah diformalkan, dimonitoring dan direview secara berkala.</t>
  </si>
  <si>
    <t>Organisasi telah melakukan Penilaian yang diterapkan pada seluruh aspek secara berkala melalui audit, hasil pengujian, atau pemeriksaan dari pihak terkait untuk memastikan pihak ketiga memenuhi kewajiban kontraktual mereka dan telah diformalkan, dimonitoring dan direview secara berkala, dilakukan evaluasi dan perbaikan berkelanjutan</t>
  </si>
  <si>
    <t xml:space="preserve">Merumuskan dan menerapkan prosedur untuk mengatasi ketidakpatuhan terhadap persyaratan kontrak yang ditemukan. </t>
  </si>
  <si>
    <t>Prosedur belum dirumuskan</t>
  </si>
  <si>
    <t>Organisasi telah merumuskan dan menerapkan prosedur pada sebagian kecil aspek untuk mengatasi ketidakpatuhan terhadap persyaratan kontrak yang ditemukan, namun belum diformalkan</t>
  </si>
  <si>
    <t>Organisasi telah merumuskan dan menerapkan prosedur pada sebagian besar aspek untuk mengatasi ketidakpatuhan terhadap persyaratan kontrak yang ditemukan, namun belum diformalkan</t>
  </si>
  <si>
    <t>Organisasi telah merumuskan dan menerapkan prosedur pada seluruh aspek untuk mengatasi ketidakpatuhan terhadap persyaratan kontrak yang ditemukan, dan telah diformalkan</t>
  </si>
  <si>
    <t>Organisasi telah merumuskan dan menerapkan prosedur pada seluruh aspek untuk mengatasi ketidakpatuhan terhadap persyaratan kontrak yang ditemukan, dan telah diformalkan, dilakukan monitoring dan direview secara berkala</t>
  </si>
  <si>
    <t>Organisasi telah merumuskan dan menerapkan prosedur pada seluruh aspek untuk mengatasi ketidakpatuhan terhadap persyaratan kontrak yang ditemukan, dan telah diformalkan, dilakukan monitoring dan direview secara berkala, dilakukan evaluasi dan perbaikan berkelanjutan</t>
  </si>
  <si>
    <t>Mengumpulkan dan menyimpan data dengan aman yang membuktikan bahwa organisasi memenuhi kewajiban kontraktualnya dengan pihak atau individu lain yang relevan, dan mempersiapkannya untuk pengungkapan jika diperlukan dalam rangka penegakan hukum.</t>
  </si>
  <si>
    <t>Pengumpulan dan penyimpanan data belum dilakukan</t>
  </si>
  <si>
    <t>Organisasi telah melakukan Pengumpulan dan penyimpanan sebagian kecil data dengan aman, namun belum ada prosedur formal</t>
  </si>
  <si>
    <t>Organisasi telah mengumpulkan dan menyimpan sebagian besar data dengan aman yang membuktikan bahwa organisasi memenuhi kewajiban kontraktualnya dengan pihak atau individu lain yang relevan, dan mempersiapkannya untuk pengungkapan jika diperlukan dalam rangka penegakan hukum, namun belum diformalkan</t>
  </si>
  <si>
    <t>Organisasi telah mengumpulkan dan menyimpan keseluruhan data dengan aman yang membuktikan bahwa organisasi memenuhi kewajiban kontraktualnya dengan pihak atau individu lain yang relevan, dan mempersiapkannya untuk pengungkapan jika diperlukan dalam rangka penegakan hukum, dan telah diformalkan</t>
  </si>
  <si>
    <t>Organisasi telah mengumpulkan dan menyimpan keseluruhan data dengan aman yang membuktikan bahwa organisasi memenuhi kewajiban kontraktualnya dengan pihak atau individu lain yang relevan, dan mempersiapkannya untuk pengungkapan jika diperlukan dalam rangka penegakan hukum, dan telah diformalkan, dilakukan monitoring dan direview secara berkala</t>
  </si>
  <si>
    <t>Organisasi telah mengumpulkan dan menyimpan keseluruhan data dengan aman yang membuktikan bahwa organisasi memenuhi kewajiban kontraktualnya dengan pihak atau individu lain yang relevan, dan mempersiapkannya untuk pengungkapan jika diperlukan dalam rangka penegakan hukum, dan telah diformalkan, dilakukan monitoring dan direview secara berkala, serta dilakukan evaluasi dan perbaikan berkelanjutan</t>
  </si>
  <si>
    <t>Sub Kategori 1.5.5</t>
  </si>
  <si>
    <t>Menyiapkan dan menguji prosedur respons insiden dengan pihak terkait yang terlibat dalam aktivitas respons insiden untuk memastikan tindakan respons dilaksanakan dalam rantai pasokan.</t>
  </si>
  <si>
    <t>Prosedur  respons insiden belum dirumuskan</t>
  </si>
  <si>
    <t>Organisasi telah menerapkan Prosedur  respons insiden pada sebagian kecil aspek yang melibatkan pihak terkait untuk memastikan tindakan respons dilaksanakan dalam rantai pasokan, namun belum diformalkan</t>
  </si>
  <si>
    <t>Organisasi telah menerapkan Prosedur  respons insiden pada sebagian besar aspek yang melibatkan pihak terkait untuk memastikan tindakan respons dilaksanakan dalam rantai pasokan, namun belum diformalkan</t>
  </si>
  <si>
    <t>Organisasi telah menerapkan Prosedur  respons insiden pada seluruh aspek yang melibatkan pihak terkait untuk memastikan tindakan respons dilaksanakan dalam rantai pasokan, dan telah diformalkan</t>
  </si>
  <si>
    <t>Organisasi telah menyiapkan dan menguji pada seluruh aspek prosedur respons insiden dengan pihak terkait yang terlibat dalam aktivitas respons insiden untuk memastikan tindakan respons dilaksanakan dalam rantai pasokan, dan telah diformalkan, dilakukan monitoring dan direview secara berkala</t>
  </si>
  <si>
    <t>Organisasi telah menyiapkan dan menguji pada seluruh aspek prosedur respons insiden dengan pihak terkait yang terlibat dalam aktivitas respons insiden untuk memastikan tindakan respons dilaksanakan dalam rantai pasokan, dan telah diformalkan, dilakukan monitoring dan direview secara berkala, dievaluasi dan dilakukan perbaikan berkelanjutan</t>
  </si>
  <si>
    <t>Prosedur keamanan belum dirumuskan</t>
  </si>
  <si>
    <t>Organisasi telah menerapkan Prosedur  keamanan pada sebagian kecil aspek yang akan dijalankan  ketika kontrak dengan pihak ketiga selesai, namun belum diformalkan</t>
  </si>
  <si>
    <t>Organisasi telah menerapkan Prosedur  keamanan pada sebagian besar aspek yang akan dijalankan  ketika kontrak dengan pihak ketiga selesai, namun belum diformalkan</t>
  </si>
  <si>
    <t>Organisasi telah menerapkan prosedur keamanan pada seluruh aspek yang akan dijalankan ketika kontrak dengan pihak ketiga selesai. (misalnya, pemutusan hak akses ketika berakhirnya masa kontrak), dan telah diformalkan</t>
  </si>
  <si>
    <t>Organisasi telah menerapkan prosedur keamanan pada seluruh aspek yang akan dijalankan ketika kontrak dengan pihak ketiga selesai. (misalnya, pemutusan hak akses ketika berakhirnya masa kontrak), dan telah diformalkan, telah dimonitoring dan direview tetapi belum perbaikan berkelanjutan</t>
  </si>
  <si>
    <t>Organisasi telah menerapkan prosedur keamanan pada seluruh aspek yang akan dijalankan ketika kontrak dengan pihak ketiga selesai. (misalnya, pemutusan hak akses ketika berakhirnya masa kontrak), dan telah diformalkan, telah dimonitoring dan direview dan telah diperbaiki berkelanjutan</t>
  </si>
  <si>
    <t>Peningkatan standar belum dilakukan</t>
  </si>
  <si>
    <t xml:space="preserve">Peningkatan  standar langkah-langkah keamanan yang relevan dengan mitra rantai pasok telah diterapkan pada sebagian kecil aspek dan belum disahkan </t>
  </si>
  <si>
    <t xml:space="preserve">Peningkatan  standar langkah-langkah keamanan yang relevan dengan mitra rantai pasok telah diterapkan pada sebagian besar aspek namun belum disahkan </t>
  </si>
  <si>
    <t xml:space="preserve">Peningkatan  standar langkah-langkah keamanan yang relevan dengan mitra rantai pasok telah diterapkan keseluruhan dan telah disahkan </t>
  </si>
  <si>
    <t>Peningkatan standar langkah-langkah keamanan yang relevan dengan mitra rantai pasok telah dimonitoring dan direview tetapi belum perbaikan berkelanjutan</t>
  </si>
  <si>
    <t>Peningkatan standar langkah-langkah keamanan yang relevan dengan mitra rantai pasok sudah diperbaiki berkelanjutan</t>
  </si>
  <si>
    <t>DOMAIN II: PROTEKSI</t>
  </si>
  <si>
    <t xml:space="preserve">Kategori 2.1: </t>
  </si>
  <si>
    <t>Mengelola identitas, autentikasi, dan kendali akses</t>
  </si>
  <si>
    <t>Sub Kategori 2.1.1</t>
  </si>
  <si>
    <t>Sub Kategori 2.1.2</t>
  </si>
  <si>
    <t>Belum memiliki prosedur mekanisme identifikasi pengguna layanan, pemberian akses, dan otorisasi terhadap layanan</t>
  </si>
  <si>
    <t>Prosedur mekanisme identifikasi pengguna layanan, pemberian akses, dan otorisasi terhadap layanan sudah diterapkan pada sebagian kecil aspek namun belum diformalkan</t>
  </si>
  <si>
    <t>Prosedur mekanisme identifikasi pengguna layanan, pemberian akses, dan otorisasi terhadap layanan sudah diterapkan pada sebagian besar aspek namun belum diformalkan</t>
  </si>
  <si>
    <t>Prosedur mekanisme identifikasi pengguna layanan, pemberian akses, dan otorisasi terhadap layanan sudah diformalkan dan diterapkan pada seluruh aspek</t>
  </si>
  <si>
    <t>- Prosedur mekanisme identifikasi pengguna layanan, pemberian akses, dan otorisasi terhadap layanan sudah diformalkan dan diterapkan pada seluruh aspek.
- Prosedur tersebut dimonitor pelaksanaanya dan direview secara berkala.</t>
  </si>
  <si>
    <t>- Prosedur mekanisme identifikasi pengguna layanan, pemberian akses, dan otorisasi terhadap layanan sudah diformalkan dan diterapkan pada seluruh aspek.
- Prosedur tersebut dimonitor pelaksanaanya dan direview secara berkala, serta dilakukan perbaikan secara berkelanjutan.</t>
  </si>
  <si>
    <t>Belum memiliki prosedur pencegahan terhadap upaya serangan melalui perangkat atau jaringan</t>
  </si>
  <si>
    <t xml:space="preserve">Prosedur pencegahan terhadap upaya serangan melalui perangkat atau jaringan sudah diterapkan pada sebagian kecil aspek namun belum diformalkan </t>
  </si>
  <si>
    <t xml:space="preserve">Prosedur pencegahan terhadap upaya serangan melalui perangkat atau jaringan sudah diterapkan pada sebagian besar aspek namun belum diformalkan </t>
  </si>
  <si>
    <t>Prosedur pencegahan terhadap upaya serangan melalui perangkat atau jaringan sudah diformalkan dan diterapkan pada seluruh aspek</t>
  </si>
  <si>
    <t>- Prosedur pencegahan terhadap upaya serangan melalui perangkat atau jaringan sudah diformalkan dan diterapkan pada seluruh aspek
- Prosedur tersebut dimonitor pelaksanaanya dan direview secara berkala</t>
  </si>
  <si>
    <t>- Prosedur pencegahan terhadap upaya serangan melalui perangkat atau jaringan sudah diformalkan dan diterapkan pada seluruh aspek
- Prosedur tersebut dimonitor pelaksanaanya dan direview secara berkala, serta dilakukan perbaikan secara berkelanjutan</t>
  </si>
  <si>
    <t>Sub Kategori 2.1.3</t>
  </si>
  <si>
    <t>Menyusun dan menerapkan prosedur untuk memisahkan hak akses sesuai tugas dan area tanggung jawab (misalnya, pisahkan fungsi untuk pengguna dari fungsi untuk administrator sistem)</t>
  </si>
  <si>
    <t>Prosedur pemisahan hak akses sudah diterapkan pada sebagian kecil aspek namun belum diformalkan</t>
  </si>
  <si>
    <t>Prosedur pemisahan hak akses sudah diterapkan pada sebagian besar aspek namun belum diformalkan</t>
  </si>
  <si>
    <t>Prosedur pemisahan hak akses sudah diformalkan dan diterapkan pada seluruh aspek</t>
  </si>
  <si>
    <t>- Prosedur pemisahan hak akses sudah diformalkan dan diterapkan pada seluruh aspek
- Prosedur tersebut dimonitor pelaksanaanya dan direview secara berkala</t>
  </si>
  <si>
    <t>- Prosedur pemisahan hak akses sudah diformalkan dan diterapkan pada seluruh aspek
- Prosedur tersebut dimonitor pelaksanaanya dan direview secara berkala, serta dilakukan perbaikan secara berkelanjutan</t>
  </si>
  <si>
    <t>Prosedur pembatasan komunikasi perangkat dan server sudah diterapkan pada sebagian kecil aspek namun belum diformalkan</t>
  </si>
  <si>
    <t>Prosedur pembatasan komunikasi perangkat dan server sudah diterapkan pada sebagian besar aspek namun belum diformalkan</t>
  </si>
  <si>
    <t>Prosedur pembatasan komunikasi perangkat dan server sudah diformalkan diterapkan pada seluruh aspek</t>
  </si>
  <si>
    <t>- Prosedur pembatasan komunikasi perangkat dan server sudah diformalkan diterapkan pada seluruh aspek
- Prosedur tersebut dimonitor pelaksanaanya dan direview secara berkala</t>
  </si>
  <si>
    <t>- Prosedur pembatasan komunikasi perangkat dan server sudah diformalkan diterapkan pada seluruh aspek
- Prosedur tersebut dimonitor pelaksanaanya dan direview secara berkala, serta dilakukan perbaikan secara berkelanjutan</t>
  </si>
  <si>
    <t>Sub Kategori 2.1.4</t>
  </si>
  <si>
    <t>Memastikan penerapan sistem autentikasi terhadap pengguna, perangkat, dan aset informasi sesuai tingkat risikonya</t>
  </si>
  <si>
    <t>Belum memiliki sistem otentikasi untuk perangkat, pengguna, dan aset informasi lainnya</t>
  </si>
  <si>
    <t>Sistem otentikasi untuk perangkat, pengguna, dan aset informasi lainnya sudah diterapkan pada sebagian kecil aspek tapi belum diformalkan</t>
  </si>
  <si>
    <t>Sistem otentikasi untuk perangkat, pengguna, dan aset informasi lainnya sudah diterapkan pada sebagian besar aspek tapi belum diformalkan</t>
  </si>
  <si>
    <t>Sistem otentikasi untuk perangkat, pengguna, dan aset informasi lainnya sudah diformalkan dan diterapkan pada seluruh aspek</t>
  </si>
  <si>
    <t>- Sistem otentikasi untuk perangkat, pengguna, dan aset informasi lainnya sudah diformalkan dan diterapkan pada seluruh aspek
- Sistem tersebut dimonitor pelaksanaanya dan direview secara berkala</t>
  </si>
  <si>
    <t>- Sistem otentikasi untuk perangkat, pengguna, dan aset informasi lainnya sudah diformalkan dan diterapkan pada seluruh aspek, serta dilakukan otomatisasi
- Sistem tersebut dimonitor pelaksanaanya dan direview secara berkala</t>
  </si>
  <si>
    <t xml:space="preserve">Kategori 2.2: </t>
  </si>
  <si>
    <t>Melindungi aset fisik</t>
  </si>
  <si>
    <t>Sub Kategori 2.2.1</t>
  </si>
  <si>
    <t xml:space="preserve">Belum memiliki prosedur keamanan fisik terhadap akses kontrol </t>
  </si>
  <si>
    <t>Prosedur keamanan fisik terhadap akses kontrol sudah diterapkan pada sebagian kecil aspek namun belum diformalkan</t>
  </si>
  <si>
    <t>Prosedur keamanan fisik terhadap akses kontrol sudah diterapkan pada sebagian besar aspek namun belum diformalkan</t>
  </si>
  <si>
    <t>Prosedur keamanan fisik terhadap akses kontrol sudah diformalkan dan diterapkan pada seluruh aspek</t>
  </si>
  <si>
    <t>- Prosedur keamanan fisik terhadap akses kontrol sudah diformalkan dan diterapkan pada seluruh aspek
- Prosedur tersebut dimonitor pelaksanaanya dan direview secara berkala</t>
  </si>
  <si>
    <t>- Prosedur keamanan fisik terhadap akses kontrol sudah diformalkan dan diterapkan pada seluruh aspek
- Prosedur tersebut dimonitor pelaksanaanya dan direview secara berkala, serta dilakukan perbaikan secara berkelanjutan</t>
  </si>
  <si>
    <t>Tersedianya dan diterapkannya prosedur pelindungan fisik seperti menyiapkan catu daya cadangan, fasilitas proteksi kebakaran, dan perlindungan dari resapan air yang mengikuti kebijakan dan standar yang berlaku.</t>
  </si>
  <si>
    <t xml:space="preserve">Belum memiliki prosedur pelindungan aset fisik </t>
  </si>
  <si>
    <t>Prosedur pelindungan aset fisik sudah diterapkan pada sebagian kecil aspek namun belum diformalkan</t>
  </si>
  <si>
    <t>Prosedur pelindungan aset fisik sudah diterapkan pada sebagian besar aspek namun belum diformalkan</t>
  </si>
  <si>
    <t>Prosedur pelindungan aset fisik sudah diformalkan dan diterapkan pada seluruh aspek</t>
  </si>
  <si>
    <t>- Prosedur pelindungan aset fisik sudah diformalkan dan diterapkan pada seluruh aspek
- Prosedur tersebut dimonitor pelaksanaanya dan direview secara berkala</t>
  </si>
  <si>
    <t>- Prosedur pelindungan aset fisik sudah diformalkan dan diterapkan pada seluruh aspek
- Prosedur tersebut dimonitor pelaksanaanya dan direview secara berkala, serta dilakukan perbaikan secara berkelanjutan</t>
  </si>
  <si>
    <t>Sub Kategori 2.2.2</t>
  </si>
  <si>
    <t>Tentukan metode untuk melakukan pembaruan keamanan dan sejenisnya pada perangkat dan server. Kemudian, terapkan pembaruan keamanan tersebut dengan teknologi yang benar dan tepat pada waktunya.</t>
  </si>
  <si>
    <t xml:space="preserve">Belum memiliki prosedur pembaruan keamanan dan sejenisnya pada perangkat dan server </t>
  </si>
  <si>
    <t>Prosedur pembaruan keamanan dan sejenisnya pada perangkat dan server sudah diterapkan pada sebagian kecil aspek namun belum diformalkan</t>
  </si>
  <si>
    <t>Prosedur pembaruan keamanan dan sejenisnya pada perangkat dan server sudah diterapkan pada sebagian besar aspek namun belum diformalkan</t>
  </si>
  <si>
    <t>Prosedur pembaruan keamanan dan sejenisnya pada perangkat dan server sudah diformalkan dan diterapkan pada seluruh aspek</t>
  </si>
  <si>
    <t>- Prosedur pembaruan keamanan dan sejenisnya pada perangkat dan server sudah diformalkan dan diterapkan pada seluruh aspek
- Prosedur tersebut dimonitor pelaksanaanya dan direview secara berkala</t>
  </si>
  <si>
    <t>- Prosedur pembaruan keamanan dan sejenisnya pada perangkat dan server sudah diformalkan dan diterapkan pada seluruh aspek
- Prosedur tersebut dimonitor pelaksanaanya dan direview secara berkala serta dilakukan perbaikan secara berkelanjutan</t>
  </si>
  <si>
    <t>Dokumentasikan kegiatan pembaruan keamanan pada perangkat organisasi dan laporkan kepada manajemen secara berkala.</t>
  </si>
  <si>
    <t>Kegiatan pembaruan keamanan pada perangkat organisasi belum didokumentasikan dan dilaporkan kepada manajemen secara berkala</t>
  </si>
  <si>
    <t>Kegiatan pembaruan keamanan pada perangkat organisasi sebagian kecil sudah didokumentasikan dan dilaporkan kepada manajemen secara berkala secara informal</t>
  </si>
  <si>
    <t>Kegiatan pembaruan keamanan pada perangkat organisasi sebagian besar sudah didokumentasikan dan dilaporkan kepada manajemen secara berkala secara informal</t>
  </si>
  <si>
    <t>Kegiatan pembaruan keamanan pada perangkat organisasi sudah didokumentasikan seluruhnya dan dilaporkan kepada manajemen secara berkala secara formal</t>
  </si>
  <si>
    <t>- Kegiatan pembaruan keamanan pada perangkat organisasi sudah didokumentasikan seluruhnya dan dilaporkan kepada manajemen secara berkala secara formal
- Prosedur dokumentasi dimonitor pelaksanaanya dan direview secara berkala</t>
  </si>
  <si>
    <t>- Kegiatan pembaruan keamanan pada perangkat organisasi sudah didokumentasikan seluruhnya dan dilaporkan kepada manajemen secara berkala secara formal
- Prosedur dokumentasi dimonitor pelaksanaanya dan direview secara berkala, serta dilakukan perbaikan secara berkelanjutan</t>
  </si>
  <si>
    <t>Sub Kategori 2.2.3</t>
  </si>
  <si>
    <t>Mengidentifikasi perangkat yang memiliki mekanisme pembaruan jarak jauh untuk melakukan pembaruan massal berbagai program perangkat lunak (OS, driver, dan aplikasi) melalui perintah jarak jauh.</t>
  </si>
  <si>
    <t>Belum dilakukan identifikasi perangkat yang memiliki mekanisme pembaruan melalui perintah jarak jauh</t>
  </si>
  <si>
    <t>Identifikasi perangkat yang memiliki mekanisme pembaruan melalui perintah jarak jauh sebagian kecil sudah diidentifikasi secara informal</t>
  </si>
  <si>
    <t>Identifikasi perangkat yang memiliki mekanisme pembaruan melalui perintah jarak jauh sebagian besar sudah diidentifikasi secara informal</t>
  </si>
  <si>
    <t>Identifikasi perangkat yang memiliki mekanisme pembaruan melalui perintah jarak jauh sudah diidentifikasi seluruhnya secara formal</t>
  </si>
  <si>
    <t>- Identifikasi perangkat yang memiliki mekanisme pembaruan melalui perintah jarak jauh sudah diidentifikasi seluruhnya secara formal
- Proses identifikasi perangkat dimonitor pelaksanaanya dan direview secara berkala</t>
  </si>
  <si>
    <t>- Identifikasi perangkat yang memiliki mekanisme pembaruan melalui perintah jarak jauh sudah diidentifikasi seluruhnya secara formal, serta dilakukan otomatisasi
- Proses identifikasi perangkat dimonitor pelaksanaanya dan direview secara berkala</t>
  </si>
  <si>
    <t>Melakukan pemeliharaan perangkat dan server yang telah disetujui dari jarak jauh dan mencatat setiap log masuknya, sehingga akses yang tidak sah dapat dicegah.</t>
  </si>
  <si>
    <t>Pemeliharaan perangkat dan server yang disetujui dari jarak jauh belum dilakukan</t>
  </si>
  <si>
    <t>Sebagian kecil perangkat dan server yang disetujui dari jarak jauh sudah dilakukan pemeliharaan namun belum diformalkan</t>
  </si>
  <si>
    <t>Sebagian besar perangkat dan server yang disetujui dari jarak jauh sudah dilakukan pemeliharaan namun belum diformalkan</t>
  </si>
  <si>
    <t>Seluruh perangkat dan server yang disetujui dari jarak jauh sudah dilakukan pemeliharaan dan sudah diformalkan</t>
  </si>
  <si>
    <t>- Seluruh perangkat dan server yang disetujui dari jarak jauh sudah dilakukan pemeliharaan dan sudah diformalkan
- Prosedur pemeliharaan perangkat dimonitor pelaksanaanya dan direview secara berkala</t>
  </si>
  <si>
    <t>- Seluruh perangkat dan server yang disetujui dari jarak jauh sudah dilakukan pemeliharaan dan sudah diformalkan, dan dilakukan otomatisasi
- Prosedur pemeliharaan perangkat dimonitor pelaksanaanya dan direview secara berkala</t>
  </si>
  <si>
    <t>Sub Kategori 2.2.4</t>
  </si>
  <si>
    <t>Sub Kategori 2.2.5</t>
  </si>
  <si>
    <t>Memastikan prosedur dan penerapannya senantiasa ditinjau dan ditingkatkan sesuai perkembangan ancaman</t>
  </si>
  <si>
    <t>Organisasi belum memiliki prosedur peninjauan, analisis dan peningkatan terhadap kontrol keamanan yang diterapkan sesuai hasil reviu</t>
  </si>
  <si>
    <t>Prosedur peninjauan, analisis dan peningkatan terhadap kontrol keamanan yang diterapkan sesuai hasil reviu sudah diterapkan pada sebagian kecil aspek namun belum diformalkan</t>
  </si>
  <si>
    <t>Prosedur peninjauan, analisis dan peningkatan terhadap kontrol keamanan yang diterapkan sesuai hasil reviu sudah diterapkan pada sebagian besar aspek namun belum diformalkan</t>
  </si>
  <si>
    <t>Prosedur peninjauan, analisis dan peningkatan terhadap kontrol keamanan yang diterapkan sesuai hasil reviu sudah diformalkan dan diterapkan pada seluruh aspek</t>
  </si>
  <si>
    <t>- Prosedur peninjauan, analisis dan peningkatan terhadap kontrol keamanan yang diterapkan sesuai hasil reviu sudah diformalkan dan diterapkan pada seluruh aspek
- Prosedur tersebut dimonitor pelaksanaanya dan direview secara berkala</t>
  </si>
  <si>
    <t>- Prosedur peninjauan, analisis dan peningkatan terhadap kontrol keamanan yang diterapkan sesuai hasil reviu sudah diformalkan dan diterapkan pada seluruh aspek
- Prosedur tersebut dimonitor pelaksanaanya dan direview secara berkala serta dilakukan perbaikan secara berkelanjutan</t>
  </si>
  <si>
    <t xml:space="preserve">Kategori 2.3: </t>
  </si>
  <si>
    <t>Melindungi data</t>
  </si>
  <si>
    <t>Sub Kategori 2.3.1</t>
  </si>
  <si>
    <t xml:space="preserve">- Organisasi belum meminta organisasi lain untuk menyetujui persyaratan keamanan untuk perlindungan informasi yang ditukarkan. 
- Organisasi belum memiliki kebijakan internal atau prosedur teknis mengenai pertukaran informasi yang perlu dilindungi dengan organisasi lain.
- Organisasi belum memiliki konsep atau format dokumen persetujuan persyaratan keamanan yang disahkan pimpinan untuk melindungi informasi yang ditukarkan dengan organisasi lain. </t>
  </si>
  <si>
    <t>- Organisasi sudah meminta organisasi lain untuk menyetujui sebagian kecil aspek persyaratan keamanan untuk perlindungan informasi yang ditukarkan. 
- Organisasi telah memiliki konsep atau rancangan kebijakan internal atau prosedur teknis mengenai pertukaran informasi yang perlu dilindungi dengan organisasi lain. 
-  Organisasi telah memiliki konsep atau format dokumen persetujuan persyaratan keamanan yang  belum disahkan pimpinan untuk melindungi informasi yang ditukarkan dengan organisasi lain.</t>
  </si>
  <si>
    <t>- Organisasi sudah meminta organisasi lain untuk menyetujui sebagian besar aspek persyaratan keamanan untuk perlindungan informasi yang ditukarkan. 
- Organisasi telah memiliki konsep atau rancangan kebijakan internal atau prosedur teknis mengenai pertukaran informasi yang perlu dilindungi dengan organisasi lain. 
-  Organisasi telah memiliki konsep atau format dokumen persetujuan persyaratan keamanan yang belum disahkan pimpinan untuk melindungi informasi yang ditukarkan dengan organisasi lain.</t>
  </si>
  <si>
    <t>- Organisasi sudah meminta organisasi lain untuk menyetujui seluruh aspek persyaratan keamanan untuk perlindungan informasi yang ditukarkan. 
- Organisasi telah memiliki kebijakan internal atau prosedur teknis yang diformalkan mengenai pertukaran informasi yang perlu dilindungi dengan organisasi lain. 
-  Organisasi telah memiliki format dokumen persetujuan persyaratan keamanan yang disahkan pimpinan untuk melindungi informasi yang ditukarkan dengan organisasi lain.</t>
  </si>
  <si>
    <t>- Organisasi sudah meminta organisasi lain untuk menyetujui seluruh aspek persyaratan keamanan untuk perlindungan informasi yang ditukarkan. 
- Organisasi telah memiliki kebijakan internal atau prosedur teknis yang diformalkan, dimonitoring, dan direview secara berkala mengenai pertukaran informasi yang perlu dilindungi dengan organisasi lain. 
-  Organisasi telah memiliki format dokumen persetujuan persyaratan keamanan yang disahkan pimpinan, dimonitoring, dan direview secara berkala untuk melindungi informasi yang ditukarkan dengan organisasi lain.</t>
  </si>
  <si>
    <t>- Organisasi sudah meminta organisasi lain untuk menyetujui seluruh aspek persyaratan keamanan untuk perlindungan informasi yang ditukarkan. 
- Organisasi telah memiliki kebijakan internal atau prosedur teknis yang diformalkan, dimonitoring, direview secara berkala dan dilakukan perbaikan mengenai pertukaran informasi yang perlu dilindungi dengan organisasi lain. 
-  Organisasi telah memiliki format dokumen persetujuan persyaratan keamanan yang disahkan pimpinan, dimonitoring, direview dan dilakukan perbaikansecara berkala untuk melindungi informasi yang ditukarkan dengan organisasi lain.</t>
  </si>
  <si>
    <t>Mengenkripsi informasi dengan tingkat kekuatan keamanan yang sesuai standar keamanan.</t>
  </si>
  <si>
    <t>- Organisasi belum memiliki kebijakan internal maupun prosedur enkripsi informasi dengan tingkat kekuatan keamanan sesuai dengan standar keamanan;
- Organisasi belum menerapkan enkripsi pada informasi dengan tingkat kekuatan keamanan yang sesuai standar keamanan</t>
  </si>
  <si>
    <t>- Organisasi sudah memiliki konsep kebijakan internal maupun prosedur enkripsi informasi dengan tingkat kekuatan keamanan sesuai dengan standar keamanan
- Organisasi sudah menerapkan enkripsi pada sebagian kecil informasi dengan tingkat kekuatan keamanan yang sesuai standar keamanan</t>
  </si>
  <si>
    <t>- Organisasi sudah memiliki konsep kebijakan internal maupun prosedur enkripsi informasi dengan tingkat kekuatan keamanan sesuai dengan standar keamanan
- Organisasi sudah menerapkan enkripsi pada sebagian besar informasi dengan tingkat kekuatan keamanan yang sesuai standar keamanan</t>
  </si>
  <si>
    <t>- Organisasi sudah memiliki kebijakan internal maupun prosedur enkripsi informasi yang disahkan pimpinan dengan tingkat kekuatan keamanan sesuai dengan standar keamanan
- Organisasi sudah menerapkan enkripsi pada seluruh informasi dengan tingkat kekuatan keamanan yang sesuai standar keamanan</t>
  </si>
  <si>
    <t xml:space="preserve">- Organisasi sudah memiliki kebijakan internal maupun prosedur enkripsi informasi yang disahkan pimpinan, dimonitoring, dan direview secara berkala dengan tingkat kekuatan keamanan sesuai dengan standar keamanan
- Organisasi sudah menerapkan enkripsi pada seluruh informasi dengan tingkat kekuatan keamanan yang sesuai standar keamanan, dimonitoring penerapannya, dan direview secara berkala
</t>
  </si>
  <si>
    <t>- Organisasi sudah memiliki kebijakan internal maupun prosedur enkripsi informasi yang disahkan pimpinan, dimonitoring, direview secara berkala, dan dilakukan perbaikan sesuai dengan standar keamanan
- Organisasi sudah menerapkan enkripsi pada seluruh informasi dengan tingkat kekuatan keamanan yang sesuai standar keamanan, dimonitoring penerapannya, direview secara berkala, dan dilakukan perbaikan secara otomatis</t>
  </si>
  <si>
    <t>Sub Kategori 2.3.2</t>
  </si>
  <si>
    <t>Organisasi belum memiliki prosedur pengamanan kunci enkripsi sepanjang siklus hidup kunci enkripsi</t>
  </si>
  <si>
    <t>Organisasi telah menyusun prosedur dan menerapkan sebagian kecil pengamanan kunci enkripsi sepanjang siklus hidup kunci enkripsi</t>
  </si>
  <si>
    <t>Organisasi telah menyusun prosedur dan menerapkan sebagian besar pengamanan kunci enkripsi sepanjang siklus hidup kunci enkripsi</t>
  </si>
  <si>
    <t>Organisasi telah mengesahkan prosedur dan menerapkan secara menyeluruh pengamanan kunci enkripsi sepanjang siklus hidup kunci enkripsi</t>
  </si>
  <si>
    <t>Organisasi telah mengesahkan prosedur, menerapkan secara menyeluruh, memonitoring, mereview secara berkala dan melakukan perbaikan mengenai pengamanan kunci enkripsi sepanjang siklus hidup kunci enkripsi</t>
  </si>
  <si>
    <t>Sub Kategori 2.3.3</t>
  </si>
  <si>
    <t>Memastikan ketersediaan kapasitas ruang penyimpanan data yang memadai</t>
  </si>
  <si>
    <t>Organisasi belum memiliki dan menerapkan prosedur pemeriksaan kualitas ruang penyimpanan data secara berkala, pendeteksi kegagalan operasional, dan pembaharuan perangkat lunak untuk perangkat penyimpanan data.</t>
  </si>
  <si>
    <t>Organisasi telah menyusun dan menerapkan sebagian kecil aspek prosedur pemeriksaan kualitas ruang penyimpanan data secara berkala, pendeteksi kegagalan operasional, dan pembaharuan perangkat lunak untuk perangkat penyimpanan data pada sebagian aspek.</t>
  </si>
  <si>
    <t>Organisasi telah menyusun dan menerapkan sebagian besar aspek prosedur pemeriksaan kualitas ruang penyimpanan data secara berkala, pendeteksi kegagalan operasional, dan pembaharuan perangkat lunak untuk perangkat penyimpanan data.</t>
  </si>
  <si>
    <t>Organisasi telah mengesahkan dan menerapkan seluruh aspek prosedur pemeriksaan kualitas ruang penyimpanan data secara berkala, pendeteksi kegagalan operasional, dan pembaharuan perangkat lunak untuk perangkat penyimpanan data.</t>
  </si>
  <si>
    <t>Organisasi telah mengesahkan dan menerapkan seluruh aspek prosedur pemeriksaan kualitas ruang penyimpanan data secara berkala, pendeteksi kegagalan operasional, dan pembaharuan perangkat lunak untuk perangkat penyimpanan data, dimonitoring, dan direview secara berkala.</t>
  </si>
  <si>
    <t>Organisasi telah mengesahkan dan menerapkan seluruh aspek prosedur pemeriksaan kualitas ruang penyimpanan data secara berkala, pendeteksi kegagalan operasional, dan pembaharuan perangkat lunak untuk perangkat penyimpanan data, dimonitoring, direview secara berkala dan dilakukan perbaikan.</t>
  </si>
  <si>
    <t>Sub Kategori 2.3.4</t>
  </si>
  <si>
    <t>Mengimplementasikan pelindungan dari kebocoran data</t>
  </si>
  <si>
    <t>Saat menangani informasi yang akan dilindungi atau pengadaan perangkat yang memiliki fungsi penting bagi organisasi, pilih perangkat dan server yang dilengkapi dengan perangkat anti-tampering.</t>
  </si>
  <si>
    <t>- Organisasi belum memiliki prosedur pengadaan untuk pemilihan pernagkat dan server yang dilengkapi dengan perangkat anti-tampering.
- Organisasi belum menerapkan pemilihan pengadaan perangkat dan server dengan perangkat anti-tampering.</t>
  </si>
  <si>
    <t>- Organisasi sudah menyusun prosedur pengadaan untuk pemilihan perangkat dan server yang dilengkapi dengan perangkat anti-tampering.
- Organisasi telah menerapkan sebagian kecil pemilihan pengadaan perangkat dan server dengan perangkat anti-tampering.</t>
  </si>
  <si>
    <t>- Organisasi sudah menyusun prosedur pengadaan untuk pemilihan perangkat dan server yang dilengkapi dengan perangkat anti-tampering.
- Organisasi telah menerapkan sebagian besar pemilihan pengadaan perangkat dan server dengan perangkat anti-tampering.</t>
  </si>
  <si>
    <t>- Organisasi sudah mengesahkan prosedur pengadaan untuk pemilihan perangkat dan server yang dilengkapi dengan perangkat anti-tampering.
- Organisasi telah menerapkan seluruh pemilihan pengadaan perangkat dan server dengan perangkat anti-tampering.</t>
  </si>
  <si>
    <t>- Organisasi sudah mengesahkan prosedur pengadaan untuk pemilihan perangkat dan server yang dilengkapi dengan perangkat anti-tampering, dimonitoring dan direview secara berkala.
- Organisasi telah menerapkan seluruh pemilihan pengadaan perangkat dan server dengan perangkat anti-tampering, dimonitoring dan direview secara berkala.</t>
  </si>
  <si>
    <t>- Organisasi sudah mengesahkan prosedur pengadaan untuk pemilihan perangkat dan server yang dilengkapi dengan perangkat anti-tampering, dimonitoring, direview secara berkala, dan dilakukan perbaikan.
- Organisasi telah menerapkan seluruh pemilihan pengadaan perangkat dan server dengan perangkat anti-tampering, dimonitoring dan direview secara berkala, dan dilakukan perbaikan.</t>
  </si>
  <si>
    <t xml:space="preserve">Memastikan bahwa jalur komunikasi yang digunakan untuk mengirim informasi telah dilindungi dengan kontrol keamanan yang tepat. </t>
  </si>
  <si>
    <t>- Organisasi belum memiliki dan menerapkan prosedur melindungi jalur komunikasi dengan kontrol keamanan yang tepat.</t>
  </si>
  <si>
    <t>- Organisasi telah menyusun dan menerapkan sebagian kecil prosedur melindungi jalur komunikasi dengan kontrol keamanan yang tepat.</t>
  </si>
  <si>
    <t>- Organisasi telah menyusun dan menerapkan sebagian besar prosedur melindungi jalur komunikasi dengan kontrol keamanan yang tepat.</t>
  </si>
  <si>
    <t>- Organisasi telah mengesahkan dan menerapkan seluruh prosedur melindungi jalur komunikasi dengan kontrol keamanan yang tepat.</t>
  </si>
  <si>
    <t>- Organisasi telah mengesahkan dan menerapkan seluruh prosedur melindungi jalur komunikasi dengan kontrol keamanan yang tepat, dimonitoring dan direview secara berkala.</t>
  </si>
  <si>
    <t>- Organisasi telah mengesahkan dan menerapkan seluruh prosedur melindungi jalur komunikasi dengan kontrol keamanan yang tepat, dimonitoring dan direview secara berkala serta dilakukan perbaikan.</t>
  </si>
  <si>
    <t>Sub Kategori 2.3.5</t>
  </si>
  <si>
    <t>Mengimplementasikan mekanisme pengecekan integritas data untuk verifikasi perangkat lunak, perangkat keras, dan data</t>
  </si>
  <si>
    <t>Melakukan pemeriksaan integritas perangkat lunak yang berjalan di perangkat dan server pada waktu yang ditentukan oleh organisasi, untuk mencegah pemasangan perangkat lunak yang tidak sah.</t>
  </si>
  <si>
    <t xml:space="preserve">- Organisasi belum memiliki dan menerapkan prosedur pemeriksaan integritas perangkat lunak yang berjalan di perangkat dan server pada waktu yang ditentukan organisasi.
</t>
  </si>
  <si>
    <t xml:space="preserve">- Organisasi telah menyusun dan menerapkan sebagian kecil prosedur pemeriksaan integritas perangkat lunak yang berjalan di perangkat dan server pada waktu yang ditentukan organisasi.
</t>
  </si>
  <si>
    <t>- Organisasi telah menyusun dan menerapkan sebagian besar prosedur pemeriksaan integritas perangkat lunak yang berjalan di perangkat dan server pada waktu yang ditentukan organisasi.</t>
  </si>
  <si>
    <t xml:space="preserve">- Organisasi telah mengesahkan dan menerapkan seluruh prosedur pemeriksaan integritas perangkat lunak yang berjalan di perangkat dan server pada waktu yang ditentukan organisasi.
</t>
  </si>
  <si>
    <t>- Organisasi telah mengesahkan dan menerapkan seluruh prosedur pemeriksaan integritas perangkat lunak yang berjalan di perangkat dan server pada waktu yang ditentukan organisasi, dimonitring dan direview secara berkala.</t>
  </si>
  <si>
    <t>- Organisasi telah mengesahkan dan menerapkan seluruh prosedur pemeriksaan integritas perangkat lunak yang berjalan di perangkat dan server pada waktu yang ditentukan organisasi, dimonitring dan direview secara berkala serta dilakukan perbaikan</t>
  </si>
  <si>
    <t>Melakukan pemeriksaan integritas informasi yang akan dikirim, diterima, dan disimpan.</t>
  </si>
  <si>
    <t>Organisasi belum memiliki mekanisme dan menerapkan pemeriksaan integritas informasi yang akan dikirim, diterima, dan disimpan.</t>
  </si>
  <si>
    <t>Organisasi telah menyusun mekanisme dan menerapkan sebagian kecil pemeriksaan integritas informasi yang akan dikirim, diterima, dan disimpan.</t>
  </si>
  <si>
    <t>Organisasi telah menyusun dan menerapkan sebagian besar mekanisme pemeriksaan integritas informasi yang akan dikirim, diterima, dan disimpan</t>
  </si>
  <si>
    <t>Organisasi mengesahkan dan menerapkan secara menyeluruh mekanisme pemeriksaan integritas informasi yang akan dikirim, diterima, dan disimpan</t>
  </si>
  <si>
    <t>Memperkenalkan mekanisme pemeriksaan integritas untuk memverifikasi integritas perangkat keras.</t>
  </si>
  <si>
    <t>Organisasi belum memperkenalkan mekanisme pemeriksaan integritas untuk memverifikasi integritas perangkat keras</t>
  </si>
  <si>
    <t>Organisasi telah menyusun mekanisme pemeriksaan integritas untuk memverifikasi integritas perangkat keras dan memperkenalkan pada sebagian kecil stakeholder</t>
  </si>
  <si>
    <t>Organisasi telah menyusun mekanisme pemeriksaan integritas untuk memverifikasi integritas perangkat keras dan memperkenalkan kepada sebagian besar stakeholder</t>
  </si>
  <si>
    <t>Organisasi telah mengesahkan mekanisme pemeriksaan integritas untuk memverifikasi integritas perangkat keras dan memperkenalkan kepada seluruh stakeholder</t>
  </si>
  <si>
    <t>Organisasi telah mengesahkan, memonitoring dan mereview secara berkala mekanisme pemeriksaan integritas untuk memverifikasi integritas perangkat keras dan memperkenalkan kepada seluruh stakeholder</t>
  </si>
  <si>
    <t>Organisasi telah mengesahkan, memonitoring, mereview secara berkala dan melakukan perbaikan mekanisme pemeriksaan integritas untuk memverifikasi integritas perangkat keras dan memperkenalkan kepada seluruh stakeholder</t>
  </si>
  <si>
    <t>Konfirmasikan bahwa perangkat keras dan perangkat lunak adalah produk asli dan memiliki sertifikat keamanan.</t>
  </si>
  <si>
    <t>Organisasi belum memiliki prosedur dan mengonfirmasikan keaslian dan kepemilikan sertifikat keamanan pada perangkat keras dan perangkat lunak</t>
  </si>
  <si>
    <t xml:space="preserve">Organisasi telah menyusun prosedur dan mengonfirmasikan keaslian dan kepemilikan sertifikat keamanan pada perangkat keras dan perangkat lunak kepada sebagian kecil stakeholder </t>
  </si>
  <si>
    <t xml:space="preserve">Organisasi telah menyusun prosedur dan mengonfirmasikan keaslian dan kepemilikan sertifikat keamanan pada perangkat keras dan perangkat lunak kepada sebagian besar stakeholder </t>
  </si>
  <si>
    <t xml:space="preserve">Organisasi telah mengesahkan prosedur dan mengonfirmasikan keaslian dan kepemilikan sertifikat keamanan pada perangkat keras dan perangkat lunak kepada seluruh stakeholder </t>
  </si>
  <si>
    <t>Organisasi telah mengesahkan prosedur dan mengonfirmasikan keaslian dan kepemilikan sertifikat keamanan pada perangkat keras dan perangkat lunak kepada seluruh stakeholder, monitoring dan direview secara berkala</t>
  </si>
  <si>
    <t>Organisasi telah mengesahkan prosedur dan mengonfirmasikan keaslian dan kepemilikan sertifikat keamanan pada perangkat keras dan perangkat lunak kepada seluruh stakeholder, dimonitoring, direview secara berkala dan dilakukan perbaikan</t>
  </si>
  <si>
    <t>Pelihara, perbarui, dan kelola informasi seperti asal data, dan riwayat pemrosesan data, di seluruh siklus hidup data.</t>
  </si>
  <si>
    <t>Organisasi belum memiliki dan menerapkan prosedur pemeliharaan, pembaruan dan pengelolaan informasi pada siklus hidup data</t>
  </si>
  <si>
    <t>Organisasi telah merancang dan menerapkan sebagian kecil prosedur pemeliharaan, pembaruan dan pengelolaan informasi pada siklus hidup data</t>
  </si>
  <si>
    <t>Organisasi telah merancang dan menerapkan sebagian besar prosedur pemeliharaan, pembaruan dan pengelolaan informasi pada siklus hidup data</t>
  </si>
  <si>
    <t>Organisasi telah mengesahkan dan menerapkan secara menyeluruh prosedur pemeliharaan, pembaruan dan pengelolaan informasi pada siklus hidup data</t>
  </si>
  <si>
    <t>Organisasi telah mengesahkan, menerapkan secara menyeluruh, memonitoring dan mereview secara berkala prosedur pemeliharaan, pembaruan dan pengelolaan informasi pada siklus hidup data</t>
  </si>
  <si>
    <t>Organisasi telah mengesahkan, menerapkan secara menyeluruh, memonitoring dan mereview secara berkala serta melakukan perbaikan prosedur pemeliharaan, pembaruan dan pengelolaan informasi pada siklus hidup data</t>
  </si>
  <si>
    <t>Sub Kategori 2.3.6</t>
  </si>
  <si>
    <t>Memastikan prosedur pencadangan data dilakukan, dipelihara, dan diuji secara berkala</t>
  </si>
  <si>
    <t>Tersedianya dan diterapkannya prosedur pencadangan sistem secara berkala dan pengujian kehandalan komponen untuk memastikan ketersediaan sistem.</t>
  </si>
  <si>
    <t>- Organisasi belum memiliki prosedur pencadangan sistem secara berkala dan pengujian kehandalan komponen untuk memastikan ketersediaan sistem</t>
  </si>
  <si>
    <t>- Organisasi telah menyusun prosedur pencadangan sistem secara berkala dan pengujian kehandalan komponen untuk memastikan ketersediaan sistem dan menerapkan pada sebagian kecil aspek</t>
  </si>
  <si>
    <t>- Organisasi telah menyusun prosedur pencadangan sistem secara berkala dan pengujian kehandalan komponen untuk memastikan ketersediaan sistem dan menerapkan pada sebagian besar aspek</t>
  </si>
  <si>
    <t>- Organisasi telah mengesahkan prosedur pencadangan sistem secara berkala dan pengujian kehandalan komponen untuk memastikan ketersediaan sistem dan menerapkan pada seluruh aspek</t>
  </si>
  <si>
    <t>- Organisasi telah mengesahkan prosedur pencadangan sistem secara berkala dan pengujian kehandalan komponen untuk memastikan ketersediaan sistem dan menerapkan pada seluruh aspek, dimonitoring dan direview secara berkala</t>
  </si>
  <si>
    <t>- Organisasi telah mengesahkan prosedur pencadangan sistem secara berkala dan pengujian kehandalan komponen untuk memastikan ketersediaan sistem dan menerapkan pada seluruh aspek, dimonitoring, direview secara berkala, dan dilakukan perbaikan</t>
  </si>
  <si>
    <t>Sub Kategori 2.3.7</t>
  </si>
  <si>
    <t>Menyediakan kebijakan pemusnahan data</t>
  </si>
  <si>
    <t>Saat akan menghapuskan perangkat dan aset informasi, prosedur penghapusan data yang disimpan dari perangkat dan server serta informasi penting lainya (misalnya, kunci pribadi dan sertifikat digital), atau dibuat agar tidak dapat dibaca.</t>
  </si>
  <si>
    <t>Organisasi belum memiliki kebijakan dan menerapkan penghapusan data yang disimpan dari perangkat dan server yang akan dimusnahkan</t>
  </si>
  <si>
    <t>Organisasi telah menyusun kebijakan dan menerapkan sebagian kecil mekanisme penghapusan data yang disimpan dari perangkat dan server yang akan dimusnahkan</t>
  </si>
  <si>
    <t>Organisasi telah menyusun kebijakan dan menerapkan sebagian besar mekanisme penghapusan data yang disimpan dari perangkat dan server yang akan dimusnahkan</t>
  </si>
  <si>
    <t>Organisasi telah mengesahkan kebijakan dan menerapkan secara menyeluruh mekanisme penghapusan data yang disimpan dari perangkat dan server yang akan dimusnahkan</t>
  </si>
  <si>
    <t>Organisasi telah mengesahkan kebijakan, menerapkan secara menyeluruh mekanisme, memonitoring dan mereview secara berkala penghapusan data yang disimpan dari perangkat dan server yang akan dimusnahkan</t>
  </si>
  <si>
    <t>Organisasi telah mengesahkan kebijakan, menerapkan secara menyeluruh mekanisme, memonitoring dan mereview secara berkala serta melakukan perbaikan penghapusan data yang disimpan dari perangkat dan server yang akan dimusnahkan</t>
  </si>
  <si>
    <t xml:space="preserve">Kategori 2.4: </t>
  </si>
  <si>
    <t>Melindungi aplikasi</t>
  </si>
  <si>
    <t>Sub Kategori 2.4.1</t>
  </si>
  <si>
    <t>Menyediakan prosedur konfigurasi dasar sistem dan kendali perubahan konfigurasi</t>
  </si>
  <si>
    <t>Tersedianya dan diterapkannya prosedur untuk keamanan pada saat pengaturan sistem (misalnya, prosedur penerapan kata sandi, prosedur penerapan izin akses, dsb)</t>
  </si>
  <si>
    <t xml:space="preserve">Prosedur untuk keamanan pada saat pengaturan sistem belum ada
</t>
  </si>
  <si>
    <t>Organisasi telah  menyediakan prosedur untuk keamanan pada saat pengaturan sistem (misalnya, prosedur penerapan kata sandi, prosedur penerapan izin akses) dan diterapkan oleh sebagian kecil organisasi tapi belum diformalkan</t>
  </si>
  <si>
    <t>Organisasi telah  menyediakan prosedur untuk keamanan pada saat pengaturan sistem (misalnya, prosedur penerapan kata sandi, prosedur penerapan izin akses) dan diterapkan oleh sebagian besar organisasi tapi belum diformalkan</t>
  </si>
  <si>
    <t>Organisasi telah  menyediakan prosedur untuk keamanan pada saat pengaturan sistem (misalnya, prosedur penerapan kata sandi, prosedur penerapan izin akses), diterapkan oleh seluruh organisasi dan sudah diformalkan</t>
  </si>
  <si>
    <t>Organisasi telah  menyediakan prosedur untuk keamanan pada saat pengaturan sistem (misalnya, prosedur penerapan kata sandi, prosedur penerapan izin akses), diterapkan oleh seluruh organisasi, sudah diformalkan, dimonitoring dan direviu berkala</t>
  </si>
  <si>
    <t xml:space="preserve">Organisasi telah  menyediakan prosedur untuk keamanan pada saat pengaturan sistem (misalnya, prosedur penerapan kata sandi, prosedur penerapan izin akses), diterapkan oleh seluruh organisasi, sudah diformalkan, dimonitoring dan direviu berkala, dan dilakukan perbaikan </t>
  </si>
  <si>
    <t>tersedianya dan diterapkanya prosedur untuk melakukan perubahan pengaturan pada perangkat.</t>
  </si>
  <si>
    <t xml:space="preserve">Organisasi belum memiliki prosedur untuk melakukan perubahan pengaturan pada perangkat
</t>
  </si>
  <si>
    <t>Organisasi telah menyediakan  prosedur untuk melakukan perubahan pengaturan pada perangkat dan diterapkan oleh sebagian kecil organisasi tetapi belum diformalkan</t>
  </si>
  <si>
    <t>Organisasi telah menyediakan  prosedur untuk melakukan perubahan pengaturan pada perangkat dan diterapkan oleh sebagian besar organisasi tetapi belum diformalkan</t>
  </si>
  <si>
    <t>Organisasi telah menyediakan  prosedur untuk melakukan perubahan pengaturan pada perangkat dan diterapkan oleh seluruh  organisasi dan sudah diformalkan</t>
  </si>
  <si>
    <t>Organisasi telah menyediakan  prosedur untuk melakukan perubahan pengaturan pada perangkat dan diterapkan oleh seluruh  organisasi, sudah diformalkan, dimonitoring dan direviu berkala</t>
  </si>
  <si>
    <t>Organisasi telah menyediakan  prosedur untuk melakukan perubahan pengaturan pada perangkat dan diterapkan oleh seluruh  organisasi, sudah diformalkan, dimonitoring, direviu berkala dan dilakukan perbaikan</t>
  </si>
  <si>
    <t>Tersedianya dan diterapkannya prosedur Pembatasan perangkat lunak yang akan ditambahkan pada perangkat dan server.</t>
  </si>
  <si>
    <t xml:space="preserve">Organisasi belum memiliki prosedur pembatasan perangkat lunak yang akan ditambahkan pada perangkat dan server
</t>
  </si>
  <si>
    <t xml:space="preserve">Organisasi telah menyediakan rancangan prosedur pembatasan perangkat lunak yang akan ditambahkan pada perangkat dan server dan diterapkan oleh sebagian kecil organisasi tetapi belum diformalkan
</t>
  </si>
  <si>
    <t xml:space="preserve">Organisasi telah menyediakan rancangan prosedur pembatasan perangkat lunak yang akan ditambahkan pada perangkat dan server dan diterapkan oleh sebagian besar organisasi tetapi belum diformalkan
</t>
  </si>
  <si>
    <t xml:space="preserve">Organisasi telah menyediakan rancangan prosedur pembatasan perangkat lunak yang akan ditambahkan pada perangkat dan server dan diterapkan oleh seluruh  organisasi dan sudah diformalkan
</t>
  </si>
  <si>
    <t xml:space="preserve">Organisasi telah menyediakan rancangan prosedur pembatasan perangkat lunak yang akan ditambahkan pada perangkat dan server dan diterapkan oleh seluruh  organisasi, sudah diformalkan, dimonitoring, dan direviu secara berkala
</t>
  </si>
  <si>
    <t xml:space="preserve">Organisasi telah menyediakan rancangan prosedur pembatasan perangkat lunak yang akan ditambahkan pada perangkat dan server dan diterapkan oleh seluruh  organisasi, sudah diformalkan, dimonitoring, direviu secara berkala, dan dilakukan perbaikan
</t>
  </si>
  <si>
    <t>Sub Kategori 2.4.2</t>
  </si>
  <si>
    <t xml:space="preserve">Mengembangkan dan mengimplementasikan rencana manajemen kerentanan. </t>
  </si>
  <si>
    <t>Organisasi belum mengembangkan dan mengimplementasikan rencana manajemen kerentanan yang meliputi mekanisme pengumpulan informasi kerentanan, inventarisasi kerentanan, hingga perbaikan terhadap kerentanan yang ditemukan pada aplikasi.</t>
  </si>
  <si>
    <t>Organisasi sudah mengembangkan rencana manajemen kerentanan yang meliputi mekanisme pengumpulan informasi kerentanan, inventarisasi kerentanan, hingga perbaikan terhadap kerentanan yang ditemukan pada aplikasi. diimplementasikan pada sebagian kecil organisasi dan belum diformalkan</t>
  </si>
  <si>
    <t>Organisasi sudah mengembangkan rencana manajemen kerentanan yang meliputi mekanisme pengumpulan informasi kerentanan, inventarisasi kerentanan, hingga perbaikan terhadap kerentanan yang ditemukan pada aplikasi. diimplementasikan pada sebagian besar organisasi dan belum diformalkan</t>
  </si>
  <si>
    <t>Organisasi sudah mengembangkan rencana manajemen kerentanan yang meliputi mekanisme pengumpulan informasi kerentanan, inventarisasi kerentanan, hingga perbaikan terhadap kerentanan yang ditemukan pada aplikasi. diimplementasikan pada seluruh organisasi dan sudah diformalkan</t>
  </si>
  <si>
    <t>Organisasi sudah mengembangkan rencana manajemen kerentanan yang meliputi mekanisme pengumpulan informasi kerentanan, inventarisasi kerentanan, hingga perbaikan terhadap kerentanan yang ditemukan pada aplikasi. diimplementasikan pada seluruh organisasi, sudah diformalkan, dimonitoring dan direviu secara berkala</t>
  </si>
  <si>
    <t>Organisasi sudah mengembangkan rencana manajemen kerentanan yang meliputi mekanisme pengumpulan informasi kerentanan, inventarisasi kerentanan, hingga perbaikan terhadap kerentanan yang ditemukan pada aplikasi. diimplementasikan pada seluruh organisasi, sudah diformalkan, dimonitoring, direviu secara berkala, dan diperbaiki</t>
  </si>
  <si>
    <t>Sub Kategori 2.4.3</t>
  </si>
  <si>
    <t>Memastikan bahwa lingkungan pengembangan dan pengujian sistem dibedakan dari lingkungan produksi atau operasional</t>
  </si>
  <si>
    <t>Penggunaan lingkungan pengembangan sistem yang berbeda dari lingkungan produksi yang meliputi pemisahan terhadap media penyimpanan, jaringan, lingkungan kerja, dsb.</t>
  </si>
  <si>
    <t>Organisasi belum memiliki pemisahan antara lingkungan pengembangan dan lingkungan produksi. Tidak ada upaya yang dilakukan untuk mengimplementasikan pemisahan tersebut.</t>
  </si>
  <si>
    <t>Organisasi telah mulai menerapkan pemisahan antara lingkungan pengembangan dan lingkungan produksi pada sebagian kecil aspek, seperti media penyimpanan atau jaringan, tetapi belum ada formalitas atau kebijakan yang mendukung pemisahan ini secara keseluruhan.</t>
  </si>
  <si>
    <t>Pemisahan antara lingkungan pengembangan dan lingkungan produksi telah diterapkan pada sebagian besar aspek, termasuk media penyimpanan, jaringan, dan lingkungan kerja, tetapi belum ada kebijakan atau dokumentasi formal yang mengatur atau mendukung praktik ini.</t>
  </si>
  <si>
    <t>Organisasi telah menerapkan pemisahan lingkungan pengembangan dan produksi pada seluruh aspek, dan langkah ini sudah didukung oleh kebijakan, prosedur, dan dokumentasi formal. Pemisahan ini menjadi bagian dari standar operasi organisasi.</t>
  </si>
  <si>
    <t>Selain pemisahan yang sudah diterapkan dan diformalkan, organisasi juga melakukan monitoring dan review secara berkala untuk memastikan bahwa pemisahan antara lingkungan pengembangan dan produksi tetap efektif dan sesuai dengan kebijakan yang ada.</t>
  </si>
  <si>
    <t>Organisasi tidak hanya menerapkan dan memformalkan pemisahan antara lingkungan pengembangan dan produksi, tetapi juga melakukan monitoring, review berkala, serta perbaikan terus-menerus. Jika memungkinkan, otomatisasi teknis diterapkan untuk meningkatkan efisiensi dan keamanan dalam memisahkan kedua lingkungan tersebut.</t>
  </si>
  <si>
    <t>Sub Kategori 2.4.4</t>
  </si>
  <si>
    <t>Mengimplementasikan prosedur pengembangan sistem yang aman</t>
  </si>
  <si>
    <t>Tersedianya dan diterapkannya prosedur pengembangan perangkat lunak yang selalu memperhatikan aspek keamanan pada setiap tahapan siklus hidup pengembangannya.</t>
  </si>
  <si>
    <t>Organisasi belum memiliki prosedur pengembangan perangkat lunak yang memperhatikan aspek keamanan pada setiap tahapan siklus hidup pengembangannya. Tidak ada upaya yang dilakukan untuk mengintegrasikan keamanan dalam proses pengembangan.</t>
  </si>
  <si>
    <t>Aspek keamanan mulai diperhatikan dalam sebagian kecil tahapan siklus hidup pengembangan perangkat lunak, tetapi belum ada prosedur formal yang mendokumentasikan atau mendukung penerapan tersebut. Keamanan belum menjadi bagian yang sistematis dalam proses pengembangan.</t>
  </si>
  <si>
    <t>Keamanan sudah diperhatikan dalam sebagian besar tahapan siklus hidup pengembangan perangkat lunak, namun prosedur yang mengatur penerapan keamanan tersebut belum diformalkan. Semua aspek pengembangan sudah mencakup pertimbangan keamanan, tetapi tanpa dokumentasi resmi atau kebijakan yang mengaturnya.</t>
  </si>
  <si>
    <t>Prosedur pengembangan perangkat lunak yang memperhatikan aspek keamanan sudah diterapkan di seluruh tahapan siklus hidup pengembangan dan telah diformalkan. Dokumentasi, kebijakan, dan prosedur yang mengatur keamanan dalam pengembangan perangkat lunak sudah tersedia dan diterapkan secara konsisten.</t>
  </si>
  <si>
    <t>Selain penerapan dan formalisasi, prosedur pengembangan perangkat lunak yang memperhatikan aspek keamanan juga dimonitoring dan direview secara berkala untuk memastikan efektivitasnya. Organisasi secara aktif mengevaluasi apakah prosedur tersebut masih relevan dan efisien seiring dengan perkembangan teknologi dan ancaman keamanan.</t>
  </si>
  <si>
    <t xml:space="preserve">Organisasi tidak hanya menerapkan, memformalkan, memonitoring, dan mereview prosedur pengembangan perangkat lunak yang memperhatikan keamanan, tetapi juga secara aktif melakukan perbaikan berkelanjutan berdasarkan hasil review. Jika memungkinkan, otomatisasi proses keamanan dalam siklus hidup pengembangan diterapkan untuk meningkatkan efisiensi dan respons terhadap ancaman keamanan.
</t>
  </si>
  <si>
    <t xml:space="preserve">Kategori 2.5: </t>
  </si>
  <si>
    <t>Melindungi jaringan</t>
  </si>
  <si>
    <t>Sub Kategori 2.5.1</t>
  </si>
  <si>
    <t>Menerapkan sistem yang dikonfigurasi dengan prinsip fungsionalitas minimum</t>
  </si>
  <si>
    <t>Minimalkan fungsi perangkat dan server dengan memblokir secara fisik dan logis port jaringan, USB, dan port serial yang tidak perlu, yang mengakses secara langsung bagian utama perangkat dan server.</t>
  </si>
  <si>
    <t>Organisasi belum melakukan pemblokiran secara fisik dan logis port jaringan, USB, dan dan port serial yang tidak perlu, yang mengakses secara langsung bagian utama perangkat dan server.</t>
  </si>
  <si>
    <t>Organisasi sudah menerapkan pemblokiran secara fisik dan logis pada sebagian kecil port jaringan, USB, dan dan port serial yang tidak perlu, yang mengakses secara langsung bagian utama perangkat dan server, tetapi kebijakan/prosedur penerapan pemblokiran tersebut belum diformalkan.</t>
  </si>
  <si>
    <t>Organisasi sudah menerapkan pemblokiran secara fisik dan logis pada sebagian besar port jaringan, USB, dan dan port serial yang tidak perlu, yang mengakses secara langsung bagian utama perangkat dan server, tetapi kebijakan/prosedur penerapan pemblokiran tersebut belum diformalkan.</t>
  </si>
  <si>
    <t>Organisasi sudah menerapkan pemblokiran secara fisik dan logis pada seluruh port jaringan, USB, dan dan port serial yang tidak perlu, yang mengakses secara langsung bagian utama perangkat dan server, dan kebijakan/prosedur penerapan pemblokiran tersebut sudah diformalkan.</t>
  </si>
  <si>
    <t>Organisasi sudah menerapkan pemblokiran secara fisik dan logis pada seluruh port jaringan, USB, dan dan port serial yang tidak perlu, yang mengakses secara langsung bagian utama perangkat dan server, dan kebijakan/prosedur penerapan pemblokiran tersebut sudah diformalkan, dimonitoring, dan direview secara berkala</t>
  </si>
  <si>
    <t>Organisasi sudah menerapkan pemblokiran secara fisik dan logis pada seluruh port jaringan, USB, dan dan port serial yang tidak perlu, yang mengakses secara langsung bagian utama perangkat dan server, dan kebijakan/prosedur penerapan pemblokiran tersebut sudah diformalkan, dimonitoring, direview secara berkala, dan dilakukan perbaikan atau otomatisasi pemblokiran</t>
  </si>
  <si>
    <t>Memastikan Removable Media terlindungi dan penggunaannya terbatas sesuai dengan kebijakan.</t>
  </si>
  <si>
    <t>Organisasi belum memastikan Removable Media terlindungi dan pembatasan penggunaannya</t>
  </si>
  <si>
    <t>Organisasi sudah menerapkan pelindungan dan pembatasan penggunaan pada sebagian kecil Removable Media tetapi kebijakannya belum diformalkan</t>
  </si>
  <si>
    <t>Organisasi sudah menerapkan pelindungan dan pembatasan penggunaan pada sebagian besar Removable Media tetapi kebijakannya belum diformalkan</t>
  </si>
  <si>
    <t>Organisasi sudah menerapkan pelindungan dan pembatasan penggunaan pada seluruh Removable Media sesuai dengan kebijakan yang sudah diformalkan</t>
  </si>
  <si>
    <t>Organisasi sudah menerapkan pelindungan dan pembatasan penggunaan pada seluruh Removable Media sesuai dengan kebijakan yang sudah diformalkan, dimonitoring, dan direview secara berkala</t>
  </si>
  <si>
    <t>Organisasi sudah menerapkan pelindungan dan pembatasan penggunaan pada seluruh Removable Media sesuai dengan kebijakan yang sudah diformalkan, dimonitoring, direview secara berkala, dan dilakukan perbaikan</t>
  </si>
  <si>
    <t>Sub Kategori 2.5.2</t>
  </si>
  <si>
    <t>Menerapkan pelindungan terhadap jaringan komunikasi, akses sistem informasi, dan akses sistem kendali</t>
  </si>
  <si>
    <t>Organisasi menentukan dan menerapkan segmentasi dan/atau pembagian zonasi jaringan komunikasi/internet. (misalnya dibagi menjadi lingkungan pengembangan, pengujian, lingkungan produksi, dan lingkungan lain dalam organisasi)</t>
  </si>
  <si>
    <t xml:space="preserve">Organisasi belum menentukan dan menerapkan segmentasi dan/atau pembagian zonasi jaringan komunikasi/internet. </t>
  </si>
  <si>
    <t>Organisasi sudah menentukan dan menerapkan sebagian kecil segmentasi dan/atau pembagian zonasi jaringan komunikasi/internet, tetapi kebijakan/prosedurnya belum diformalkan</t>
  </si>
  <si>
    <t>Organisasi sudah menentukan dan menerapkan sebagian besar segmentasi dan/atau pembagian zonasi jaringan komunikasi/internet, tetapi kebijakan/prosedurnya belum diformalkan</t>
  </si>
  <si>
    <t>Organisasi sudah menentukan dan menerapkan seluruh segmentasi dan/atau pembagian zonasi jaringan komunikasi/internet, dan kebijakan/prosedurnya sudah diformalkan</t>
  </si>
  <si>
    <t>Organisasi sudah menentukan dan menerapkan seluruh segmentasi dan/atau pembagian zonasi jaringan komunikasi/internet, dan kebijakan/prosedurnya sudah diformalkan, dimonitoring, dan direview secara berkala</t>
  </si>
  <si>
    <t>Organisasi sudah menentukan dan menerapkan seluruh segmentasi dan/atau pembagian zonasi jaringan komunikasi/internet, dan kebijakan/prosedurnya sudah diformalkan, dimonitoring, direview secara berkala, dan dilakukan perbaikan</t>
  </si>
  <si>
    <t>Organisasi belum melakukan isolasi terhadap jaringan yang menghubungkan dengan perangkat penting</t>
  </si>
  <si>
    <t>Organisasi sudah melakukan isolasi terhadap sebagian kecil jaringan yang menghubungkan dengan perangkat penting, tetapi kebijakan/prosedurnya belum diformalkan</t>
  </si>
  <si>
    <t>Organisasi sudah melakukan isolasi terhadap sebagian besar jaringan yang menghubungkan dengan perangkat penting, tetapi kebijakan/prosedurnya belum diformalkan</t>
  </si>
  <si>
    <t>Organisasi sudah melakukan isolasi terhadap seluruh jaringan yang menghubungkan dengan perangkat penting, dan kebijakan/prosedurnya sudah diformalkan</t>
  </si>
  <si>
    <t>Organisasi sudah melakukan isolasi terhadap seluruh jaringan yang menghubungkan dengan perangkat penting, dan kebijakan/prosedurnya sudah diformalkan, dan direview secara berkala</t>
  </si>
  <si>
    <t>Organisasi sudah melakukan isolasi terhadap seluruh jaringan yang menghubungkan dengan perangkat penting, dan kebijakan/prosedurnya sudah diformalkan, direview secara berkala, dan dilakukan perbaikan</t>
  </si>
  <si>
    <t>Sub Kategori 2.5.3</t>
  </si>
  <si>
    <t xml:space="preserve">Menggunakan perangkat-perangkat jaringan yang menerapkan fungsi keamanan </t>
  </si>
  <si>
    <t>Memastikan perangkat jaringan mampu menerapkan mekanisme (misalnya, fail safe, load balancer, atau hot swap) yang perlu diimplementasikan untuk mencapai persyaratan ketahanan dalam situasi normal dan situasi yang merugikan.</t>
  </si>
  <si>
    <t>Organisasi belum memastikan perangkat jaringan mampu menerapkan mekanisme yang perlu diimplementasikan untuk mencapai persyaratan ketahanan dalam situasi normal dan situasi yang merugikan</t>
  </si>
  <si>
    <t>Organisasi telah memastikan sebagian kecil perangkat jaringan mampu menerapkan mekanisme yang perlu diimplementasikan untuk mencapai persyaratan ketahanan dalam situasi normal dan situasi yang merugikan, tetapi kebijakan/prosedurnya belum diformalkan</t>
  </si>
  <si>
    <t>Organisasi telah memastikan sebagian besar perangkat jaringan mampu menerapkan mekanisme yang perlu diimplementasikan untuk mencapai persyaratan ketahanan dalam situasi normal dan situasi yang merugikan, tetapi kebijakan/prosedurnya belum diformalkan</t>
  </si>
  <si>
    <t>Organisasi telah memastikan seluruh perangkat jaringan mampu menerapkan mekanisme yang perlu diimplementasikan untuk mencapai persyaratan ketahanan dalam situasi normal dan situasi yang merugikan, dan kebijakan/prosedurnya sudah diformalkan</t>
  </si>
  <si>
    <t>Organisasi telah memastikan seluruh perangkat jaringan mampu menerapkan mekanisme yang perlu diimplementasikan untuk mencapai persyaratan ketahanan dalam situasi normal dan situasi yang merugikan, dan kebijakan/prosedurnya sudah diformalkan, dimonitoring, dan direview secara berkala</t>
  </si>
  <si>
    <t xml:space="preserve">Organisasi telah memastikan seluruh perangkat jaringan mampu menerapkan mekanisme yang perlu diimplementasikan untuk mencapai persyaratan ketahanan dalam situasi normal dan situasi yang merugikan, dan kebijakan/prosedurnya sudah diformalkan, dimonitoring, direview secara berkala, dan dilakukan perbaikan atau otomatisasi </t>
  </si>
  <si>
    <t xml:space="preserve">Memastikan fungsi keamanan pada perangkat jaringan dapat digunakan sesuai dengan kebutuhan dan sertifikat keamanan. </t>
  </si>
  <si>
    <t>Organisasi belum memastikan fungsi keamanan pada perangkat jaringan dapat digunakan sesuai dengan kebutuhan dan sertifikat keamanan</t>
  </si>
  <si>
    <t>Organisasi telah memastikan fungsi keamanan pada sebagian kecil perangkat jaringan dapat digunakan sesuai dengan kebutuhan dan sertifikat keamanan, tetapi kebijakan/prosedurnya belum diformalkan</t>
  </si>
  <si>
    <t>Organisasi telah memastikan fungsi keamanan pada sebagian besar perangkat jaringan dapat digunakan sesuai dengan kebutuhan dan sertifikat keamanan, tetapi kebijakan/prosedurnya belum diformalkan</t>
  </si>
  <si>
    <t>Organisasi telah memastikan fungsi keamanan pada seluruh perangkat jaringan dapat digunakan sesuai dengan kebutuhan dan sertifikat keamanan, dan kebijakan/prosedurnya sudah diformalkan</t>
  </si>
  <si>
    <t>Organisasi telah memastikan fungsi keamanan pada seluruh perangkat jaringan dapat digunakan sesuai dengan kebutuhan dan sertifikat keamanan, dan kebijakan/prosedurnya sudah diformalkan, dimonitoring, dan direview secara berkala</t>
  </si>
  <si>
    <t>Organisasi telah memastikan fungsi keamanan pada seluruh perangkat jaringan dapat digunakan sesuai dengan kebutuhan dan sertifikat keamanan, dan kebijakan/prosedurnya sudah diformalkan, dimonitoring, direview secara berkala, dan dilakukan perbaikan</t>
  </si>
  <si>
    <t>Sub Kategori 2.5.4</t>
  </si>
  <si>
    <t>Memastikan integritas jaringan senantiasa dilindungi</t>
  </si>
  <si>
    <t xml:space="preserve">tersedianya prosedur pelindungan terhadap integritas jaringan dengan cara melakukan pengujian dan monitoring terhadap konfigurasi jaringan, seperti pengujian terhadap segmentasi jaringan yang sesuai. </t>
  </si>
  <si>
    <t xml:space="preserve">Organisasi belum memiliki prosedur pelindungan terhadap integritas jaringan dengan cara melakukan pengujian dan monitoring terhadap konfigurasi jaringan, seperti pengujian terhadap segmentasi jaringan yang sesuai. </t>
  </si>
  <si>
    <t>Organisasi telah menjalankan sebagian kecil penyediaan prosedur pelindungan terhadap integritas jaringan dengan cara melakukan pengujian dan monitoring terhadap konfigurasi jaringan, seperti pengujian terhadap segmentasi jaringan yang sesuai, tetapi prosedurnya belum diformalkan</t>
  </si>
  <si>
    <t>Organisasi telah menjalankan sebagian besar prosedur pelindungan terhadap integritas jaringan dengan cara melakukan pengujian dan monitoring terhadap konfigurasi jaringan, seperti pengujian terhadap segmentasi jaringan yang sesuai, tetapi prosedurnya belum diformalkan</t>
  </si>
  <si>
    <t>Organisasi telah  menjalankan secara penuh prosedur pelindungan terhadap integritas jaringan dengan cara melakukan pengujian dan monitoring terhadap konfigurasi jaringan, seperti pengujian terhadap segmentasi jaringan yang sesuai, dan prosedurnya sudah diformalkan</t>
  </si>
  <si>
    <t xml:space="preserve">Organisasi telah  menjalankan secara penuh prosedur pelindungan terhadap integritas jaringan dengan cara melakukan pengujian dan monitoring terhadap konfigurasi jaringan, seperti pengujian terhadap segmentasi jaringan yang sesuai, dan prosedurnya sudah diformalkan, dimonitoring, dan direview secara berkala </t>
  </si>
  <si>
    <t>Organisasi telah  menjalankan secara penuh prosedur pelindungan terhadap integritas jaringan dengan cara melakukan pengujian dan monitoring terhadap konfigurasi jaringan, seperti pengujian terhadap segmentasi jaringan yang sesuai, dan prosedurnya sudah diformalkan,  dimonitoring, direview secara berkala, dan dilakukan perbaikan</t>
  </si>
  <si>
    <t>Sub Kategori 2.5.5</t>
  </si>
  <si>
    <t>Menerapkan prosedur dan teknologi pencegahan malware</t>
  </si>
  <si>
    <t>Untuk melindungi ketersediaan data terhadap serangan malware, data organisasi harus di-rekam cadang secara berkala.</t>
  </si>
  <si>
    <t>Organisasi belum memiliki prosedur dan teknologi pencegahan malware untuk melindungi ketersediaan data berupa perekaman pencadangan data organisasi secara berkala.</t>
  </si>
  <si>
    <t>Organisasi telah menjalankan sebagian kecil prosedur dan teknologi pencegahan malware untuk melindungi ketersediaan data berupa perekaman pencadangan data organisasi secara berkala, tetapi prosedurnya belum diformalkan</t>
  </si>
  <si>
    <t>Organisasi telah menjalankan sebagian besar prosedur dan teknologi pencegahan malware untuk melindungi ketersediaan data berupa perekaman pencadangan data organisasi secara berkala, tetapi prosedurnya belum diformalkan</t>
  </si>
  <si>
    <t>Organisasi telah menjalankan secara penuh prosedur dan teknologi pencegahan malware untuk melindungi ketersediaan data berupa perekaman pencadangan data organisasi secara berkala, dan prosedurnya sudah diformalkan</t>
  </si>
  <si>
    <t xml:space="preserve">Organisasi telah menjalankan secara penuh prosedur dan teknologi pencegahan malware untuk melindungi ketersediaan data berupa perekaman pencadangan data organisasi secara berkala, dan prosedurnya sudah diformalkan, dimonitoring, dan direview secara berkala </t>
  </si>
  <si>
    <t>Organisasi telah menjalankan secara penuh prosedur dan teknologi pencegahan malware untuk melindungi ketersediaan data berupa perekaman pencadangan data organisasi secara berkala, dan prosedurnya sudah diformalkan, dimonitoring, direview secara berkala, dan dilakukan perbaikan</t>
  </si>
  <si>
    <t>pemindaian/scanning terhadap removable media yang akan digunakan pada perangkat komputer, notebook, server, atau perangkat pengolah informasi lainnya untuk mencegah masuknya virus dari luar ke dalam perangkat pengolah informasi dan jaringan komunikasi data milik Organisasi.</t>
  </si>
  <si>
    <t>Organisasi belum memiliki prosedur dan teknologi pencegahan malware berupa pemindaian/scanning terhadap removable media yang akan digunakan pada perangkat komputer, notebook, server, atau perangkat pengolah informasi lainnya</t>
  </si>
  <si>
    <t>Organisasi telah menjalankan sebagian kecil prosedur dan teknologi pencegahan malware berupa pemindaian/scanning terhadap removable media yang akan digunakan pada perangkat komputer, notebook, server, atau perangkat pengolah informasi lainnya, tetapi prosedurnya belum diformalkan</t>
  </si>
  <si>
    <t>Organisasi telah menjalankan sebagian besar prosedur dan teknologi pencegahan malware berupa pemindaian/scanning terhadap removable media yang akan digunakan pada perangkat komputer, notebook, server, atau perangkat pengolah informasi lainnya, tetapi prosedurnya belum diformalkan</t>
  </si>
  <si>
    <t>Organisasi telah menjalankan secara penuh prosedur dan teknologi pencegahan malware berupa pemindaian/scanning terhadap removable media yang akan digunakan pada perangkat komputer, notebook, server, atau perangkat pengolah informasi lainnya, dan prosedurnya sudah diformalkan</t>
  </si>
  <si>
    <t xml:space="preserve">Organisasi telah menjalankan secara penuh prosedur dan teknologi pencegahan malware berupa pemindaian/scanning terhadap removable media yang akan digunakan pada perangkat komputer, notebook, server, atau perangkat pengolah informasi lainnya, dan prosedurnya sudah diformalkan, dimonitoring, dan direview secara berkala </t>
  </si>
  <si>
    <t>Organisasi telah menjalankan secara penuh prosedur dan teknologi pencegahan malware berupa pemindaian/scanning terhadap removable media yang akan digunakan pada perangkat komputer, notebook, server, atau perangkat pengolah informasi lainnya, dan prosedurnya sudah diformalkan, dimonitoring, direview secara berkala, dan dilakukan perbaikan</t>
  </si>
  <si>
    <t>Mengunduh dan menginstalasi update anti malware terbaru, meliputi antivirus, anti-spyware, spam filtering, web content filtering, dan intrusion detection and prevention system.</t>
  </si>
  <si>
    <t>Organisasi belum memiliki prosedur dan teknologi pencegahan malware berupa pengunduhan dan instalasi update anti malware terbaru, meliputi antivirus, anti-spyware, spam filtering, web content filtering, dan intrusion detection and prevention system.</t>
  </si>
  <si>
    <t>Organisasi telah menjalankan sebagian kecil  prosedur dan teknologi pencegahan malware berupa pengunduhan dan instalasi update anti malware terbaru, meliputi antivirus, anti-spyware, spam filtering, web content filtering, dan intrusion detection and prevention system, tetapi prosedurnya belum diformalkan</t>
  </si>
  <si>
    <t>Organisasi telah menjalankan sebagian besar prosedur dan teknologi pencegahan malware berupa pengunduhan dan instalasi update anti malware terbaru, meliputi antivirus, anti-spyware, spam filtering, web content filtering, dan intrusion detection and prevention system, tetapi prosedurnya belum diformalkan</t>
  </si>
  <si>
    <t>Organisasi telah menjalankan secara penuh prosedur dan teknologi pencegahan malware berupa pengunduhan dan instalasi update anti malware terbaru, meliputi antivirus, anti-spyware, spam filtering, web content filtering, dan intrusion detection and prevention system, dan prosedurnya sudah diformalkan</t>
  </si>
  <si>
    <t xml:space="preserve">Organisasi telah menjalankan secara penuh prosedur dan teknologi pencegahan malware berupa pengunduhan dan instalasi update anti malware terbaru, meliputi antivirus, anti-spyware, spam filtering, web content filtering, dan intrusion detection and prevention system, dan prosedurnya sudah diformalkan, dimonitoring, dan direview secara berkala </t>
  </si>
  <si>
    <t>Organisasi telah menjalankan secara penuh prosedur dan teknologi pencegahan malware berupa pengunduhan dan instalasi update anti malware terbaru, meliputi antivirus, anti-spyware, spam filtering, web content filtering, dan intrusion detection and prevention system, dan prosedurnya sudah diformalkan, dimonitoring, direview secara berkala, dan dilakukan perbaikan</t>
  </si>
  <si>
    <t>Meng-update perangkat komputer dengan melakukan upgrade dan patch sistem operasi dan aplikasi.</t>
  </si>
  <si>
    <t>Organisasi belum memiliki prosedur dan teknologi pencegahan malware berupa meng-update perangkat komputer dengan melakukan upgrade dan patch sistem operasi dan aplikasi.</t>
  </si>
  <si>
    <t>Organisasi telah menjalankan sebagian kecil  prosedur dan teknologi pencegahan malware berupa meng-update perangkat komputer dengan melakukan upgrade dan patch sistem operasi dan aplikasi, tetapi prosedurnya belum diformalkan</t>
  </si>
  <si>
    <t>Organisasi telah menjalankan sebagian besar prosedur dan teknologi pencegahan malware berupa meng-update perangkat komputer dengan melakukan upgrade dan patch sistem operasi dan aplikasi, tetapi prosedurnya belum diformalkan</t>
  </si>
  <si>
    <t>Organisasi telah menjalankan secara penuh prosedur dan teknologi pencegahan malware berupa meng-update perangkat komputer dengan melakukan upgrade dan patch sistem operasi dan aplikasi, dan prosedurnya sudah diformalkan</t>
  </si>
  <si>
    <t>Organisasi telah menjalankan secara penuh prosedur dan teknologi pencegahan malware berupa meng-update perangkat komputer dengan melakukan upgrade dan patch sistem operasi dan aplikasi, dan prosedurnya sudah diformalkan, dimonitoring, dan direview secara berkala</t>
  </si>
  <si>
    <t>Organisasi telah menjalankan secara penuh prosedur dan teknologi pencegahan malware berupa meng-update perangkat komputer dengan melakukan upgrade dan patch sistem operasi dan aplikasi, dan prosedurnya sudah diformalkan, dimonitoring, direview secara berkala, dan dilakukan perbaikan</t>
  </si>
  <si>
    <t>Sub Kategori 2.5.6</t>
  </si>
  <si>
    <t xml:space="preserve">Memastikan catatan audit atau log aktivitas ditentukan, didokumentasikan, diimplementasikan, dan ditinjau sesuai dengan kebijakan organisasi </t>
  </si>
  <si>
    <t>Menentukan dan mendokumentasikan subjek atau ruang lingkup rekaman audit/pencatatan log, dan menerapkan dan meninjau catatan tersebut untuk mendeteksi insiden keamanan berisiko tinggi dengan benar.</t>
  </si>
  <si>
    <t>Organisasi belum menentukan dan mendokumentasikan subjek atau ruang lingkup rekaman audit/pencatatan log, dan menerapkan dan meninjau catatan tersebut untuk mendeteksi insiden keamanan berisiko tinggi dengan benar.</t>
  </si>
  <si>
    <t>Organisasi telah menjalankan sebagian kecil prosedur dalam menentukan dan mendokumentasikan subjek atau ruang lingkup rekaman audit/pencatatan log, dan menerapkan dan meninjau catatan tersebut untuk mendeteksi insiden keamanan berisiko tinggi dengan benar, tetapi prosedurnya belum diformalkan</t>
  </si>
  <si>
    <t>Organisasi telah menjalankan sebagian besar prosedur dalam menentukan dan mendokumentasikan subjek atau ruang lingkup rekaman audit/pencatatan log, dan menerapkan dan meninjau catatan tersebut untuk mendeteksi insiden keamanan berisiko tinggi dengan benar, tetapi prosedurnya belum diformalkan</t>
  </si>
  <si>
    <t>Organisasi telah menjalankan secara penuh prosedur dalam menentukan dan mendokumentasikan subjek atau ruang lingkup rekaman audit/pencatatan log, dan menerapkan dan meninjau catatan tersebut untuk mendeteksi insiden keamanan berisiko tinggi dengan benar, dan prosedurnya sudah diformalkan</t>
  </si>
  <si>
    <t>Organisasi telah menjalankan secara penuh prosedur dalam menentukan dan mendokumentasikan subjek atau ruang lingkup rekaman audit/pencatatan log, dan menerapkan dan meninjau catatan tersebut untuk mendeteksi insiden keamanan berisiko tinggi dengan benar, dan prosedurnya sudah diformalkan, dimonitoring, dan direview secara berkala</t>
  </si>
  <si>
    <t>Organisasi telah menjalankan secara penuh prosedur dalam menentukan dan mendokumentasikan subjek atau ruang lingkup rekaman audit/pencatatan log, dan menerapkan dan meninjau catatan tersebut untuk mendeteksi insiden keamanan berisiko tinggi dengan benar, dan prosedurnya sudah diformalkan, dimonitoring, direview secara berkala, dan dilakukan perbaikan</t>
  </si>
  <si>
    <t>Sub Kategori 2.5.7</t>
  </si>
  <si>
    <t>Memastikan bahwa informasi mengenai pelindungan terhadap teknologi dibagikan hanya kepada pihak tepercaya</t>
  </si>
  <si>
    <t>Berbagi informasi mengenai efektivitas teknologi perlindungan data hanya dengan mitra yang tepat dan terpercaya.</t>
  </si>
  <si>
    <t>Organisasi belum melakukan  berbagi informasi mengenai efektivitas teknologi perlindungan data</t>
  </si>
  <si>
    <t>Organisasi telah menjalankan berbagi informasi mengenai efektivitas teknologi perlindungan data hanya dengan mitra yang tepat dan terpercaya namun belum secara menyeluruh (masih sebagian kecil) baik terhadap teknologi maupun terhadap mitra, tetapi prosedurnya belum diformalkan</t>
  </si>
  <si>
    <t>Organisasi telah menjalankan berbagi informasi mengenai efektivitas teknologi perlindungan data hanya dengan sebagian besar mitra yang tepat dan terpercaya baik terhadap teknologi maupun terhadap mitra, tetapi prosedurnya belum diformalkan</t>
  </si>
  <si>
    <t>Organisasi telah menjalankan berbagi informasi mengenai efektivitas teknologi perlindungan data hanya dengan mitra yang tepat dan terpercaya secara menyeluruh baik terhadap teknologi maupun terhadap mitra, dan prosedurnya sudah diformalkan</t>
  </si>
  <si>
    <t>Organisasi telah menjalankan berbagi informasi mengenai efektivitas teknologi perlindungan data hanya dengan mitra yang tepat dan terpercaya secara menyeluruh baik terhadap teknologi maupun terhadap mitra, dan prosedurnya sudah diformalkan, dimonitoring, dan direview secara berkala</t>
  </si>
  <si>
    <t>Organisasi telah menjalankan berbagi informasi mengenai efektivitas teknologi perlindungan data hanya dengan mitra yang tepat dan terpercaya secara menyeluruh baik terhadap teknologi maupun terhadap mitra, dan prosedurnya sudah diformalkan, dimonitoring, direview secara berkala, dan dilakukan perbaikan</t>
  </si>
  <si>
    <t xml:space="preserve">Kategori 2.6: </t>
  </si>
  <si>
    <t>Melindungi sumber daya manusia</t>
  </si>
  <si>
    <t>Sub Kategori 2.6.1</t>
  </si>
  <si>
    <t>Menerapkan prosedur pengelolaan keamanan terhadap personel</t>
  </si>
  <si>
    <t>- Organisasi belum memiliki prosedur terorganisir dalam melakukan  pemeriksaan verifikasi latar belakang calon personel yang akan bergabung dengan organisasi
- Organisasi belum menjalankan pemeriksaan latar belakang calon personel yang akan bergabung dengan organisasi</t>
  </si>
  <si>
    <t xml:space="preserve">- Organisasi sudah memiliki prosedur terorganisir dalam melakukan pemeriksaan verifikasi latar belakang calon personel yang akan bergabung dengan organisasi
- Organisasi sudah melakukan pemeriksaan/verifikasi latar belakang kepada sebagian kecil calon personel yang akan bergabung dengan organisasi </t>
  </si>
  <si>
    <t>- Organisasi sudah memiliki prosedur terorganisir dalam melakukan pemeriksaan verifikasi latar belakang calon personel yang akan bergabung dengan organisasi
- Organisasi telah menjalankan kegiatan pemeriksaan verifikasi latar belakang terhadap sebagian besar calon personel yang akan bergabung dengan organisasi dengan mempertimbangkan peraturan dan etika yang berlaku serta proporsional dengan kebutuhan bisnis, dan risiko keamanan namun belum secara menyeluruh</t>
  </si>
  <si>
    <t>- Organisasi sudah memiliki prosedur terorganisir dalam melakukan pemeriksaan verifikasi latar belakang calon personel yang akan bergabung dengan organisasi
- Organisasi telah menjalankan kegiatan kegiatan pemeriksaan verifikasi latar belakang terhadap semua calon personel  yang akan bergabung dengan organisasi dengan mempertimbangkan peraturan dan etika yang berlaku serta proporsional dengan kebutuhan bisnis, dan risiko keamanan secara menyeluruh</t>
  </si>
  <si>
    <t>- Organisasi sudah memiliki prosedur terorganisir dalam melakukan pemeriksaan verifikasi latar belakang calon personel yang akan bergabung dengan organisasi
- Organisasi telah menjalankan kegiatan kegiatan pemeriksaan verifikasi latar belakang terhadap semua calon personel yang akan bergabung dengan organisasi dengan mempertimbangkan peraturan dan etika yang berlaku serta proporsional dengan kebutuhan bisnis, dan risiko keamanan secara menyeluruh serta melakukan pemantauan terhadap personel yang bergabung dengan organisasi</t>
  </si>
  <si>
    <t>- Organisasi sudah memiliki prosedur terorganisir dalam melakukan pemeriksaan verifikasi latar belakang calon personel yang akan bergabung dengan organisasi
- Organisasi telah menjalankan kegiatan kegiatan pemeriksaan verifikasi latar belakang terhadap semua calon personel yang akan bergabung dengan organisasi dengan mempertimbangkan peraturan dan etika yang berlaku serta proporsional dengan kebutuhan bisnis, dan risiko keamanan secara menyeluruh serta melakukan pemantauan secara berkala dan dilakukan perbaikan berkelanjutan terhadap pelaksanaan kegiatan verifikasi latar belakang personel</t>
  </si>
  <si>
    <t>Perjanjian kontrak kerja harus menyatakan tanggung jawab personel dan organisasi untuk keamanan informasi.</t>
  </si>
  <si>
    <t>- Organisasi belum memiliki prosedur terorganisir tentang penerapan perjanjian kontrak kerja yang menyatakan tanggung jawab personel dan organisasi untuk keamanan informasi
- Organisasi belum mewajibkan adanya perjanjian kontrak kerja yang menyatakan tanggung jawab personel dan organisasi untuk keamanan informasi</t>
  </si>
  <si>
    <t>- Organisasi sudah memiliki prosedur terorganisir yang mewajibkan adanya perjanjian kontrak kerja yang menyatakan tanggung jawab personel dan organisasi untuk keamanan informasi
- Organisasi sedang merencanakan membuat perjanjian kontrak kerja yang menyatakan tanggung jawab personel dan organisasi untuk keamanan informasi.</t>
  </si>
  <si>
    <t xml:space="preserve">- Organisasi sudah memiliki prosedur  terorganisir yang mewajibkan adanya perjanjian kontrak kerja yang menyatakan tanggung jawab personel dan organisasi untuk keamanan informasi
- Organisasi telah mewajibkan adanya perjanjian kontrak kerja yang menyatakan tanggung jawab personel dan organisasi untuk keamanan informasi namun belum secara menyeluruh </t>
  </si>
  <si>
    <t>- Organisasi sudah memiliki prosedur  terorganisir yang mewajibkan adanya perjanjian kontrak kerja yang menyatakan tanggung jawab personel dan organisasi untuk keamanan informasi
- Organisasi telah mewajibkan dan menjalankan perjanjian kontrak kerja yang menyatakan tanggung jawab personel dan organisasi untuk keamanan informasi secara menyeluruh</t>
  </si>
  <si>
    <t>- Organisasi sudah memiliki prosedur  terorganisir yang mewajibkan adanya perjanjian kontrak kerja yang menyatakan tanggung jawab personel dan organisasi untuk keamanan informasi
- Organisasi telah mewajibkan dan menjalankan perjanjian kontrak kerja yang menyatakan tanggung jawab personel dan organisasi untuk keamanan informasi secara menyeluruh dan direview secara berkala</t>
  </si>
  <si>
    <t>- Organisasi sudah memiliki prosedur  terorganisir yang mewajibkan adanya perjanjian kontrak kerja yang menyatakan tanggung jawab personel dan organisasi untuk keamanan informasi
- Organisasi telah mewajibkan dan menjalankan perjanjian kontrak kerja yang menyatakan tanggung jawab personel dan organisasi untuk keamanan informasi secara menyeluruh dan dilakukan review secara berkala terhadap perjanjian kerja yang sudah ada serta diperbaiki secara berkelanjutan</t>
  </si>
  <si>
    <t>Proses pendisiplinan harus diformalkan dan dikomunikasikan untuk mengambil tindakan terhadap personel dan pihak berkepentingan lainnya yang telah melakukan pelanggaran kebijakan keamanan informasi.</t>
  </si>
  <si>
    <t xml:space="preserve">- Organisasi belum memiliki prosedur terorganisir untuk melaksanakan pendislipan terhadap personel dan pihak berkepentingan lainnya
- Organisasi belum merencanakan proses pendisiplinan terhadap personel dan pihak berkepentingan lainnya yang telah melakukan pelanggaran kebijakan keamanan informasi.
</t>
  </si>
  <si>
    <t>- Organisasi sudah memiliki prosedur terorganisir untuk melaksanakan pendislipan terhadap personel dan pihak berkepentingan lainnya
- Organisasi telah merencanakan proses pendisiplinan terhadap personel dan pihak berkepentingan lainnya yang telah melakukan pelanggaran kebijakan keamanan informasi.</t>
  </si>
  <si>
    <t>- Organisasi sudah memiliki prosedur terorganisir untuk melaksanakan pendislipan terhadap personel dan pihak berkepentingan lainnya
- Organisasi telah menjalankan proses pendisiplinan terhadap personel dan pihak berkepentingan lainnya yang telah melakukan pelanggaran kebijakan keamanan informasi namun belum secara menyeluruh</t>
  </si>
  <si>
    <t>- Organisasi sudah memiliki prosedur terorganisir untuk melaksanakan pendislipan terhadap personel dan pihak berkepentingan lainnya
- Organisasi telah menjalankan proses pendisiplinan terhadap personel dan pihak berkepentingan lainnya yang telah melakukan pelanggaran kebijakan keamanan informasi secara menyeluruh</t>
  </si>
  <si>
    <t>- Organisasi sudah memiliki prosedur terorganisir untuk melaksanakan pendislipan terhadap personel dan pihak berkepentingan lainnya
- Organisasi telah menjalankan proses pendisiplinan, diformalkan dan dikomunikasikan untuk mengambil tindakan terhadap personel dan pihak berkepentingan lainnya yang telah melakukan pelanggaran kebijakan keamanan informasi dan proses pendisiplinan tersebut direview secara berkala</t>
  </si>
  <si>
    <t>- Organisasi sudah memiliki prosedur terorganisir untuk melaksanakan pendislipan terhadap personel dan pihak berkepentingan lainnya
- Organisasi telah menjalankan proses pendisiplinan, diformalkan dan dikomunikasikan untuk mengambil tindakan terhadap personel dan pihak berkepentingan lainnya yang telah melakukan pelanggaran kebijakan keamanan informasi dan proses pendisiplinan tersebut direview secara berkala serta diperbaiki secara berkelanjutan</t>
  </si>
  <si>
    <t>Organisasi menetapkan dan mengomunikasikan kendali terhadap seluruh pegawai dan pihak ketiga setelah penghentian atau penggantian jabatan, tugas dan tanggung jawab keamanan informasi.</t>
  </si>
  <si>
    <t>Organisasi belum merencakan untuk menetapkan dan mengomunikasikan kendali terhadap seluruh pegawai dan pihak ketiga setelah penghentian atau penggantian jabatan, tugas dan tanggung jawab keamanan informasi.</t>
  </si>
  <si>
    <t>Organisasi sedang merencakan untuk menetapkan dan mengomunikasikan kendali terhadap seluruh pegawai dan pihak ketiga setelah penghentian atau penggantian jabatan, tugas dan tanggung jawab keamanan informasi.</t>
  </si>
  <si>
    <t>Organisasi telah menetapkan dan mengomunikasikan kendali terhadap seluruh pegawai dan pihak ketiga setelah penghentian atau penggantian jabatan, tugas dan tanggung jawab keamanan informasi namun belum secara menyeluruh.</t>
  </si>
  <si>
    <t>Organisasi telah menetapkan dan mengomunikasikan kendali terhadap seluruh pegawai dan pihak ketiga setelah penghentian atau penggantian jabatan, tugas dan tanggung jawab keamanan informasi secara menyeluruh.</t>
  </si>
  <si>
    <t>Organisasi telah menetapkan dan mengomunikasikan kendali terhadap seluruh pegawai dan pihak ketiga setelah penghentian atau penggantian jabatan, tugas dan tanggung jawab keamanan informasi secara menyeluruh dan  direview secara berkala</t>
  </si>
  <si>
    <t>Organisasi telah menetapkan dan mengomunikasikan kendali terhadap seluruh pegawai dan pihak ketiga setelah penghentian atau penggantian jabatan, tugas dan tanggung jawab keamanan informasi dan direview secara berkala serta diperbaiki secara berkelanjutan</t>
  </si>
  <si>
    <t>Perjanjian kerahasiaan yang mencerminkan kebutuhan organisasi untuk perlindungan informasi harus diidentifikasi, didokumentasikan, ditinjau secara teratur dan ditandatangani oleh personel dan pihak berkepentingan terkait lainnya.</t>
  </si>
  <si>
    <t>Organisasi belum merencakan untuk membuat perjanjian kerahasiaan yang mencerminkan kebutuhan organisasi untuk perlindungan informasi harus diidentifikasi, didokumentasikan, ditinjau secara teratur dan ditandatangani oleh personel dan pihak berkepentingan terkait lainnya.</t>
  </si>
  <si>
    <t>Organisasi telah merencakan untuk membuat perjanjian kerahasiaan yang mencerminkan kebutuhan organisasi untuk perlindungan informasi harus diidentifikasi, didokumentasikan, ditinjau secara teratur dan ditandatangani oleh personel dan pihak berkepentingan terkait lainnya.</t>
  </si>
  <si>
    <t>Organisasi menjalankan perjanjian kerahasiaan yang mencerminkan kebutuhan organisasi untuk perlindungan informasi harus diidentifikasi, didokumentasikan, ditinjau secara teratur dan ditandatangani oleh personel dan pihak berkepentingan terkait lainnya namun belum secara menyeluruh</t>
  </si>
  <si>
    <t>Organisasi menjalankan perjanjian kerahasiaan yang mencerminkan kebutuhan organisasi untuk perlindungan informasi harus diidentifikasi, didokumentasikan, ditinjau secara teratur dan ditandatangani oleh personel dan pihak berkepentingan terkait lainnya secara menyeluruh</t>
  </si>
  <si>
    <t>Organisasi menjalankan perjanjian kerahasiaan yang mencerminkan kebutuhan organisasi untuk perlindungan informasi harus diidentifikasi, didokumentasikan, ditinjau secara teratur dan ditandatangani oleh personel dan pihak berkepentingan terkait lainnya secara menyeluruh dan direview secara berkala</t>
  </si>
  <si>
    <t>Organisasi menjalankan perjanjian kerahasiaan yang mencerminkan kebutuhan organisasi untuk perlindungan informasi harus diidentifikasi, didokumentasikan, ditinjau secara teratur dan ditandatangani oleh personel dan pihak berkepentingan terkait lainnya secara menyeluruh dan direview secara berkala serta diperbaiki secara berkelanjutan</t>
  </si>
  <si>
    <t>Langkah-langkah keamanan harus diterapkan ketika personel bekerja dari jarak jauh untuk melindungi informasi yang diakses, diproses, atau disimpan di luar lokasi organisasi.</t>
  </si>
  <si>
    <t>Belum memiliki prosedur mengenai langkah-langkah keamanan ketika personel bekerja dari jarak jauh untuk melindungi informasi yang diakses, diproses, atau disimpan di luar lokasi organisasi</t>
  </si>
  <si>
    <t xml:space="preserve">Telah membentuk tim penyusunan prosedur langkah-langkah keamanan ketika personel bekerja dari jarak jauh untuk melindungi informasi yang diakses, diproses, atau disimpan di luar lokasi organisasi </t>
  </si>
  <si>
    <t>Telah menyusun prosedur langkah-langkah keamanan ketika personel bekerja dari jarak jauh untuk melindungi informasi yang diakses, diproses, atau disimpan di luar lokasi organisasi sudah dijadwalkan untuk diterapkan namun belum disahkan</t>
  </si>
  <si>
    <t>Telah mengesahkan prosedur langkah-langkah keamanan ketika personel bekerja dari jarak jauh untuk melindungi informasi yang diakses, diproses, atau disimpan di luar lokasi organisasi sudah diterapkan</t>
  </si>
  <si>
    <t xml:space="preserve">Telah mewajibakan seluruh  pegawai untuk menjalankan prosedur langkah-langkah keamanan ketika personel bekerja dari jarak jauh untuk melindungi informasi yang diakses, diproses, atau disimpan di luar lokasi organisasi </t>
  </si>
  <si>
    <t>Telah mewajibkan seluruh pegawai untuk menjalankan prosedur langkah-langkah keamanan ketika personel bekerja dari jarak jauh untuk melindungi informasi yang diakses, diproses, atau disimpan di luar lokasi organisasi serta terdapat mekanisme untuk menampung saran/masukan pegawai terhadap prosedur tersebut guna perbaikan berkelanjutan</t>
  </si>
  <si>
    <t>Organisasi harus menyediakan mekanisme bagi personel untuk melaporkan kejadian keamanan informasi yang diamati atau dicurigai melalui saluran yang tepat.</t>
  </si>
  <si>
    <t>Belum terdapat mekanisme bagi personel untuk melaporkan kejadian keamanan informasi yang diamati atau dicurigai melalui saluran yang tepat.</t>
  </si>
  <si>
    <t>Telah membentuk tim untuk merumuskan mekanisme bagi personel untuk melaporkan kejadian keamanan informasi yang diamati atau dicurigai melalui saluran yang tepat.</t>
  </si>
  <si>
    <t>Telah menyusun mekanisme bagi personel untuk melaporkan kejadian keamanan informasi yang diamati atau dicurigai melalui saluran yang tepat.</t>
  </si>
  <si>
    <t>Telah mengesahkan  _x000D_
mekanisme bagi personel untuk melaporkan kejadian keamanan informasi yang diamati atau dicurigai melalui saluran yang tepat.</t>
  </si>
  <si>
    <t>Telah mengesahkan dan mereviu mekanisme bagi personel untuk melaporkan kejadian keamanan informasi yang diamati atau dicurigai melalui saluran yang tepat namun belum dilakukan tindakan perbaikan.</t>
  </si>
  <si>
    <t>Telah mengesahkan dan mereviu mekanisme bagi personel untuk melaporkan kejadian keamanan informasi yang diamati atau dicurigai melalui saluran yang tepat dan dilakukan tindakan perbaikan berkelanjutan.</t>
  </si>
  <si>
    <t>Sub Kategori 2.6.2</t>
  </si>
  <si>
    <t xml:space="preserve">Menyelenggarakan pelatihan dan peningkatan kesadaran keamanan siber </t>
  </si>
  <si>
    <t>Memberikan pelatihan dan pendidikan yang tepat kepada semua individu dalam organisasi dan mengelola catatan sehingga mereka dapat memenuhi peran dan tanggung jawab yang ditugaskan untuk mencegah dan mengatasi terjadinya dan tingkat keparahan insiden keamanan.</t>
  </si>
  <si>
    <t>- Organisasi belum memiliki prosedur dalam melakukan identifikasi dan pengelolaan data kebutuhan pelatihan yang diberikan kepada semua individu dalam organisasi
- Organisasi belum mengidentifikasi jenis-jenis pelatihan dan pendidikan yang tepat kepada semua individu dalam organisasi 
- Organisasi belum memiliki perencanaan yang tepat dalam pelaksanaan program pelatihan dan pendidikan kaitannya dengan insiden keamanan</t>
  </si>
  <si>
    <t>- Organisasi sudah memiliki prosedur dalam melakukan identifikasi dan pengelolaan data kebutuhan pelatihan yang diberikan kepada semua individu dalam organisasi
- Organisasi sudah mengidentifikasi jenis-jenis pelatihan dan pendidikan namun belum kepada semua individu dalam organisasi  
- Organisasi belum memiliki perencanaan yang tepat dalam pelaksanaan program pelatihan dan pendidikan kaitannya dengan insiden keamanan</t>
  </si>
  <si>
    <t>- Organisasi sudah memiliki prosedur dalam melakukan identifikasi dan pengelolaan data kebutuhan pelatihan yang diberikan kepada semua individu dalam organisasi
- Organisasi sudah melakukan identifikasi jenis-jenis pelatihan dan pendidikan yang dibutuhkan  semua individu dalam organisasi untuk mencegah dan mengatasi terjadinya dan tingkat keparahan insiden keamanan 
- Secara sah terdapat dokumen identifikasi jenis-jenis pelatihan dan pendidikan yang tepat kepada semua individu dalam organisasi 
- Organisasi sudah memiliki perencanaan yang tepat dalam pelaksanaan program pelatihan dan pendidikan kaitannya dengan insiden keamanan</t>
  </si>
  <si>
    <t>- Organisasi sudah memiliki prosedur dalam melakukan identifikasi dan pengelolaan data kebutuhan pelatihan yang diberikan kepada semua individu dalam organisasi
- Secara sah terdapat dokumen identifikasi jenis-jenis pelatihan dan pendidikan yang tepat kepada semua individu dalam organisasi
- Organisasi mengelola catatan kebutuhan pelatihan berdasarkan hasil identifikasi pelatihan dan pendidikan</t>
  </si>
  <si>
    <t>- Organisasi sudah memiliki prosedur dalam melakukan identifikasi dan pengelolaan data kebutuhan pelatihan yang diberikan kepada semua individu dalam organisasi
- Organisasi sudah melakukan identifikasi jenis-jenis pelatihan dan pendidikan yang dibutuhkan oleh semua individu dalam organisasi untuk mencegah dan mengatasi terjadinya dan tingkat keparahan insiden keamanan
- Organisasi telah memiliki dan mengelola dokumen identifikasi jenis-jenis pelatihan dan pendidikan yang tepat kepada semua individu dalam organisasi serta terdapat klasifikasi personil dengan kriteria yang sesuai dengan jenis-jenis pelatihan yang dibutuhkan. 
- Seluruh pegawai sesuai klasifikasi kriteria mengikuti pelatihan dan pendidikan yang tepat dan mengelola catatan sehingga mereka dapat memenuhi peran dan tanggung jawab yang ditugaskan untuk mencegah dan mengatasi terjadinya dan tingkat keparahan insiden keamanan.</t>
  </si>
  <si>
    <t>- Organisasi sudah memiliki prosedur dalam melakukan identifikasi dan pengelolaan data kebutuhan pelatihan yang diberikan kepada semua individu dalam organisasi
- Organisasi telah memiliki dan mengelola dokumen identifikasi jenis-jenis pelatihan dan pendidikan yang tepat kepada semua individu dalam organisasi serta terdapat klasifikasi personil dengan kriteria yang sesuai dengan jenis-jenis pelatihan yang dibutuhkan. 
- Seluruh pegawai sesuai klasifikasi kriteria mengikuti pelatihan dan pendidikan yang tepat 
- Organisasi mengelola catatan pelatihan dan pendidikan yang sudah diberikan serta terdapat mekanisme evaluasi kemampuan SDM pasca pendidikan dan pelatihan sebagai bahan perbaikan berkelanjutan organisasi.</t>
  </si>
  <si>
    <t xml:space="preserve">Memberikan pelatihan dan pendidikan keamanan yang sesuai kepada anggota organisasi dan pihak terkait lainnya yang sangat penting dalam manajemen keamanan yang mungkin terlibat dalam pencegahan dan penanggulangan insiden keamanan. Kemudian, kelola catatan pelatihan dan pendidikan keamanan tersebut. </t>
  </si>
  <si>
    <t>- Organisasi belum memiliki prosedur dalam melakukan identifikasi dan pengelolaan data kebutuhan pelatihan yang diberikan kepada semua individu dalam organisasi dan pihak terkait lainnya
- Belum mengidentifikasi pelatihan dan pendidikan keamanan yang sesuai kepada anggota organisasi dan pihak terkait lainnya yang sangat penting dalam manajemen keamanan yang mungkin terlibat dalam pencegahan dan penanggulangan insiden keamanan.
- Belum ada mekanisme pengelolaan catatan pelatihan dan pendidikan keamanan tersebut.</t>
  </si>
  <si>
    <t>- Organisasi sudah memiliki prosedur dalam melakukan identifikasi dan pengelolaan data kebutuhan pelatihan yang diberikan kepada semua individu dalam organisasi dan pihak terkait lainnya
- Organisasi sudah mengidentifikasi jenis-jenis pelatihan dan pendidikan namun belum kepada semua individu dalam organisasi  dan pihak terkait
- Telah membentuk tim untuk mengidentifikasi pelatihan dan pendidikan keamanan yang sesuai kepada anggota organisasi dan pihak terkait lainnya yang sangat penting dalam manajemen keamanan yang mungkin terlibat dalam pencegahan dan penanggulangan insiden keamanan.
- Telah membentuk tim penyusunan mekanisme pengelolaan catatan pelatihan dan pendidikan keamanan tersebut.</t>
  </si>
  <si>
    <t>- Organisasi sudah memiliki prosedur dalam melakukan identifikasi dan pengelolaan data kebutuhan pelatihan yang diberikan kepada semua individu dalam organisasi dan pihak terkait lainnya
- Organisasi sudah mengidentifikasi jenis-jenis pelatihan dan pendidikan namun belum kepada semua individu dalam organisasi  dan pihak terkait
- Secara sah terdapat dokumen identifikasi pelatihan dan pendidikan keamanan yang sesuai kepada anggota organisasi dan pihak terkait lainnya yang sangat penting dalam manajemen keamanan yang mungkin terlibat dalam pencegahan dan penanggulangan insiden keamanan.
- Secara sah telah terdapat dokumen mekanisme pengelolaan catatan pelatihan dan pendidikan keamanan tersebut.</t>
  </si>
  <si>
    <t>- Organisasi sudah memiliki prosedur dalam melakukan identifikasi dan pengelolaan data kebutuhan pelatihan yang diberikan kepada semua individu dalam organisasi dan pihak terkait lainnya
- Organisasi sudah mengidentifikasi jenis-jenis pelatihan dan pendidikan namun belum kepada semua individu dalam organisasi  dan pihak terkait
- 50% anggota organisasi dan pihak terkait lainnya yang sangat penting dalam manajemen keamanan yang mungkin terlibat dalam pencegahan dan penanggulangan insiden keamanan sudah mendapatkan pendidikan dan pelatihan keamanan,
- Pengelolaan catatan pelatihan dan pendidikan keamanan tersebut belum dilaksanakan namun telah direncanakan untuk dilaksanakan.</t>
  </si>
  <si>
    <t>- Organisasi sudah memiliki prosedur dalam melakukan identifikasi dan pengelolaan data kebutuhan pelatihan yang diberikan kepada semua individu dalam organisasi dan pihak terkait lainnya
- Organisasi sudah mengidentifikasi jenis-jenis pelatihan dan pendidikan namun belum kepada semua individu dalam organisasi  dan pihak terkait
- Seluruh anggota organisasi dan pihak terkait lainnya yang sangat penting dalam manajemen keamanan yang mungkin terlibat dalam pencegahan dan penanggulangan insiden keamanan sudah mendapatkan pendidikan dan pelatihan keamanan,
- Melakukan pengelolaan catatan pelatihan dan pendidikan keamanan tersebut telah dilaksanakan.</t>
  </si>
  <si>
    <t>- Organisasi sudah memiliki prosedur dalam melakukan identifikasi dan pengelolaan data kebutuhan pelatihan yang diberikan kepada semua individu dalam organisasi dan pihak terkait lainnya
- Organisasi sudah mengidentifikasi jenis-jenis pelatihan dan pendidikan namun belum kepada semua individu dalam organisasi  dan pihak terkait
- Seluruh anggota organisasi dan pihak terkait lainnya yang sangat penting dalam manajemen keamanan yang mungkin terlibat dalam pencegahan dan penanggulangan insiden keamanan sudah mendapatkan pendidikan dan pelatihan keamanan, dan terdapat mekanisme evaluasi kemampuan SDM pasca pendidikan dan pelatihan sebagai bahan perbaikan berkelanjutan organisasi.
- Mekanisme pengelolaan catatan pelatihan dan pendidikan keamanan tersebut telah dilaksanakan dan menjadi dasar evaluasi perbaikan pengelolaan SDM organisasi berkelanjutan.</t>
  </si>
  <si>
    <t>Meningkatkan isi pelatihan dan pendidikan tentang keamanan kepada anggota organisasi dan pihak terkait lainnya yang sangat penting dalam manajemen keamanan organisasi.</t>
  </si>
  <si>
    <t>- Organisasi belum memiliki prosedur dan mekanisme evaluasi peningkatan pelatihan dan pendidikan tentang keamanan kepada anggota organisasi dan pihak terkait lainnya 
- Organisasi belum  melaksanakan evaluasi peningkatan isi pelatihan dan pendidikan teentang keamanan yang diberikan kepada anggota organisasi dan pihak trkait lainnya</t>
  </si>
  <si>
    <t>- Organisasi sudah memiliki prosedur dan mekanisme evaluasi peningkatan pelatihan dan pendidikan tentang keamanan kepada anggota organisasi dan pihak terkait lainnya 
- Organisasi telah merencanakan evaluasi peningkatan materi/isi pendidikan dan pelatihan dengan membentuk tim evaluasi</t>
  </si>
  <si>
    <t>- Organisasi sudah memiliki prosedur dan mekanisme evaluasi peningkatan pelatihan dan pendidikan tentang keamanan kepada anggota organisasi dan pihak terkait lainnya 
- Organisasi telah melaksanakan evaluasi terhadap materi/isi pelatihan dan pendidikan tentang keamanan yang diberikan kepaa anggota dan pihak terkait lainnya</t>
  </si>
  <si>
    <t>- Organisasi sudah memiliki prosedur dan mekanisme evaluasi peningkatan pelatihan dan pendidikan tentang keamanan kepada anggota organisasi dan pihak terkait lainnya 
- Organisasi telah melakukan evaluasi secara berkala untuk meningkatkan materi/isi pelatihan dan pendidikan yang diberikan kepada anggota dan pihak terkait lainnya</t>
  </si>
  <si>
    <t>- Organisasi sudah memiliki prosedur dan mekanisme evaluasi peningkatan pelatihan dan pendidikan tentang keamanan kepada anggota organisasi dan pihak terkait lainnya 
- Organisasi telah melakukan evaluasi secara berkala untuk meningkatkan materi/isi pelatihan dan pendidikan yang diberikan kepada anggota dan pihak terkait lainnya dan melaksanakan perbaikan berkelanjutan terhadap hasil evaluasi</t>
  </si>
  <si>
    <t>- Organisasi sudah memiliki prosedur dan mekanisme evaluasi peningkatan pelatihan dan pendidikan tentang keamanan kepada anggota organisasi dan pihak terkait lainnya 
- Organisasi telah melakukan evaluasi secara berkala untuk meningkatkan materi/isi pelatihan dan pendidikan yang diberikan kepada anggota dan pihak terkait lainnya dan melaksanakan perbaikan berkelanjutan terhadap hasil evaluasi secara konsisten dan menyeluruh</t>
  </si>
  <si>
    <t>Sub Kategori 2.6.3</t>
  </si>
  <si>
    <t>Organisasi perlu menetapkan kebijakan terkait Kompetensi yang diperlukan dalam pelaksanaan Keamanan Siber diorganisasinya dengan menacu kepada Peta Okupasi Keamanan Siber Nasional Indonesia.</t>
  </si>
  <si>
    <t xml:space="preserve">- Organisasi belum memiliki kebijakan terkait kompetensi yang diperlukan dalam pelaksanaan Keamanan Siber diorganisasinya sesuai dengan Peta Okupasi Keamanan Siber Nasional Indonesia
- Organisasi belum merencanakan atau menyusun kebutuhan kompetensi dan keahlian sumber daya manusia yang melaksanakan tugas dibidang keamanan siber 
</t>
  </si>
  <si>
    <t>- Organisasi sudah memiliki kebijakan terkait kompetensi yang diperlukan dalam pelaksanaan Keamanan Siber diorganisasinya sesuai dengan Peta Okupasi Keamanan Siber Nasional Indonesia
- Organisasi telah memiliki atau membuat draf dokumen  kebutuhan kompetensi sumber daya manusia yang melaksanakan tugas dibidang keamanan siber</t>
  </si>
  <si>
    <t>- Organisasi sudah memiliki kebijakan terkait kompetensi yang diperlukan dalam pelaksanaan Keamanan Siber diorganisasinya sesuai dengan Peta Okupasi Keamanan Siber Nasional Indonesia
- Organisasi telah memiliki dan mengesahkan dokumen kompetensi sumber daya manusia bidang keamanan siber namun belum mengacu pada Peta Okupasi Nasional Keamanan Siber</t>
  </si>
  <si>
    <t xml:space="preserve">- Organisasi sudah memiliki kebijakan terkait kompetensi yang diperlukan dalam pelaksanaan Keamanan Siber diorganisasinya sesuai dengan Peta Okupasi Keamanan Siber Nasional Indonesia
- Organisasi telah memiliki dan mengesahkan dokumen  kompetensi sumber daya manusia bidang keamanan siber dan telah mengacu pada Peta okupasi Keamanan Siber </t>
  </si>
  <si>
    <t>- Organisasi sudah memiliki kebijakan terkait kompetensi yang diperlukan dalam pelaksanaan Keamanan Siber diorganisasinya sesuai dengan Peta Okupasi Keamanan Siber Nasional Indonesia
- Organisasi telah memiliki dan mengesahkan dokumen kompetensi sumber daya manusia bidang keamanan siber yang mengacu pada Peta Okupasi Keamanan Siber dan telah ditinjau secara berkala</t>
  </si>
  <si>
    <t>- Organisasi sudah memiliki kebijakan terkait kompetensi yang diperlukan dalam pelaksanaan Keamanan Siber diorganisasinya sesuai dengan Peta Okupasi Keamanan Siber Nasional Indonesia
- Organisasi telah memiliki dan mengesahkan dokumen kebutuhan sumber daya manusia bidang keamanan siber yang mengacu pada Peta Okupasi Keamanan Siber dan diterapkan dan telah ditinjau serta dilakukan perbaikan secara berkelanjutan.</t>
  </si>
  <si>
    <t>Organisasi perlu menetapkan kebijakan pengembangan kompetensi SDM keamanan siber melalui pelatihan/pendidikan/workshop.</t>
  </si>
  <si>
    <t xml:space="preserve">- Organisasi belum menetapkan kebijakan pengembangan kompetensi SDM keamanan siber melalui pelatihan/pendidikan/workshop - Organisasi belum merencanakan atau melakukan penghitungan kebutuhan sumber daya manusia bidang keamanan siber 
</t>
  </si>
  <si>
    <t xml:space="preserve">- Organisasi sudah menetapkan kebijakan pengembangan kompetensi SDM keamanan siber melalui pelatihan/pendidikan/workshop
- Organisasi telah memiliki atau membuat draf dokumen perencanaan peningkatan kapasitas sumber daya manusia bidang keamanan siber namun belum mencakup:
1. Peningkatan kompetensi dan/atau sertifikasi kompetensi
2. Alih Teknologi dan Alih Keahlian
3. Peningkatan budaya kesadaran keamanan informasi
</t>
  </si>
  <si>
    <t xml:space="preserve">- Organisasi sudah menetapkan kebijakan pengembangan kompetensi SDM keamanan siber melalui pelatihan/pendidikan/workshop
- Organisasi telah memiliki atau membuat draf dokumen perencanaan peningkatan kapasitas sumber daya manusia bidang keamanan siber yang  mencakup paling sedikit melalui :
1. Peningkatan kompetensi dan/atau sertifikasi kompetensi
2. Alih Teknologi dan Alih Keahlian
3. Peningkatan budaya kesadaran keamanan informasi
</t>
  </si>
  <si>
    <t>- Organisasi sudah menetapkan kebijakan pengembangan kompetensi SDM keamanan siber melalui pelatihan/pendidikan/workshop
- Organisasi telah memiliki dan mengesahkan dokumen peningkatan kapasitas sumber daya manusia bidang keamanan siber yang  mencakup paling sedikit melalui :
1. Peningkatan kompetensi dan/atau sertifikasi kompetensi
2. Alih Teknologi dan Alih Keahlian
3. Peningkatan budaya kesadaran keamanan informasi
dan telah diimplementasikan</t>
  </si>
  <si>
    <t>- Organisasi sudah menetapkan kebijakan pengembangan kompetensi SDM keamanan siber melalui pelatihan/pendidikan/workshop
- Organisasi telah memiliki dan mengesahkan dokumen peningkatan kapasitas sumber daya manusia bidang keamanan siber yang  mencakup paling sedikit melalui :
1. Peningkatan kompetensi dan/atau sertifikasi kompetensi
2. Alih Teknologi dan Alih Keahlian
3. Peningkatan budaya kesadaran keamanan informasi yang telah diimplemetasikan dan dilakukan evaluasi terhadap pelaksanaan peningkatan kapasitas</t>
  </si>
  <si>
    <t>- Organisasi sudah menetapkan kebijakan pengembangan kompetensi SDM keamanan siber melalui pelatihan/pendidikan/workshop
- Organisasi telah memiliki dan mengesahkan dokumen peningkatan kapasitas sumber daya manusia bidang keamanan siber yang  mencakup paling sedikit melalui :
1. Peningkatan kompetensi dan/atau sertifikasi kompetensi
2. Alih Teknologi dan Alih Keahlian
3. Peningkatan budaya kesadaran keamanan informasi 
yang telah diimplemetasikan, dievaluasi dan diperbaiki secara berkelanjutan</t>
  </si>
  <si>
    <t>Organisasi sektor Pemerintah harus meningkatkan keterampilan dan kompetensi teknis dalam keamanan siber serta perilaku personel terhadap keamanan siber secara berkala dan sesuai dengan perkembangan teknologi dan pemanfaatan TIK.</t>
  </si>
  <si>
    <t xml:space="preserve">Organisasi sektor pemerintah belum memiliki dokumen perencanaan peningkatan kompetensi SDM keamanan siber melalui pendidikan formal dan/atau informal </t>
  </si>
  <si>
    <t>Organisasi sektor pemerintah sudah memiliki dokumen perencanaan yang telah ditetapkan terkait peningkatan kompetensi SDM keamanan siber yang telah melalui pendidikan formal dan/atau informal namun belum mengacu pada Standar Kompetensi  Bidang Keamanan Siber yang terdiri atas: 
1. Standar Kompetensi Kerja Nasional Indonesia (SKKNI) bidang keamanan siber, 
2. Standar kompetensi jabatan bidang keamanan siber, atau 
3. Standar kompetensi bidang keamanan siber lainnya</t>
  </si>
  <si>
    <t>Organisasi sektor pemerintah sudah memiliki dokumen perencanaan yang telah ditetapkan terkait peningkatan kompetensi SDM keamanan siber yang telah melalui pendidikan formal dan/atau informal yang mengacu pada Standar Kompetensi  Bidang Keamanan Siber yang terdiri atas: 
1. Standar Kompetensi Kerja Nasional Indonesia (SKKNI) bidang keamanan siber, 
2. Standar kompetensi jabatan bidang keamanan siber, atau 
3. Standar kompetensi bidang keamanan siber lainnya</t>
  </si>
  <si>
    <t>Organisasi sektor pemerintah telah melaksanakan peningkatan kompetensi SDM keamanan siber sesuai dokumen perencanaan yang telah ditetapkan melalui pendidikan formal dan/atau informal yang mengacu pada Standar Kompetensi  Bidang Keamanan Siber yang terdiri atas : 
1. Standar Kompetensi Kerja Nasional Indonesia (SKKNI) bidang keamanan siber, 
2. Standar kompetensi jabatan bidang keamanan siber, atau 
3. Standar kompetensi bidang keamanan siber lainnya</t>
  </si>
  <si>
    <t>Organisasi sektor pemerintah melaksanakan dan melakukan evaluasi terhadap peningkatan kompetensi SDM keamanan siber sesuai dokumen perencanaan peningkatan kompetensi SDM keamanan siber</t>
  </si>
  <si>
    <t>Organisasi sektor pemerintah melaksanakan dan melakukan evaluasi terhadap peningkatan kompetensi SDM keamanan siber sesuai dokumen perencanaan dan dilakukan evaluasi dan perbaikan secara berkelanjutan</t>
  </si>
  <si>
    <t>DOMAIN III: DETEKSI</t>
  </si>
  <si>
    <t xml:space="preserve">Kategori 3.1: </t>
  </si>
  <si>
    <t>Mengelola deteksi Peristiwa Siber</t>
  </si>
  <si>
    <t>Sub Kategori 3.1.1</t>
  </si>
  <si>
    <t>Menetapkan peran dan tanggung jawab organisasi pada kebijakan pendeteksian Peristiwa Siber</t>
  </si>
  <si>
    <t>Memperjelas peran dan tanggung jawab organisasi serta penyedia layanan dalam rangka mendeteksi peristiwa keamanan.</t>
  </si>
  <si>
    <t>Belum adanya kejelasan tentang peran dan tanggung jawab organisasi serta penyedia layanan dalam rangka mendeteksi peristiwa keamanan</t>
  </si>
  <si>
    <t>Peran dan tanggung jawab organisasi serta penyedia layanan dalam rangka mendeteksi peristiwa keamanan sudah diterapkan pada sebagian kecil aspek tapi belum diformalkan</t>
  </si>
  <si>
    <t>Peran dan tanggung jawab organisasi serta penyedia layanan dalam rangka mendeteksi peristiwa keamanan sudah diterapkan pada sebagian besar aspek tapi belum diformalkan.</t>
  </si>
  <si>
    <t>Peran dan tanggung jawab organisasi serta penyedia layanan dalam rangka mendeteksi peristiwa keamanan sudah diterapkan pada seluruh aspek dan sudah diformalkan</t>
  </si>
  <si>
    <t>Peran dan tanggung jawab organisasi serta penyedia layanan dalam rangka mendeteksi peristiwa keamanan sudah diterapkan pada seluruh aspek dan sudah diformalkan, dilakukan monitoring secara rutin, dan di review secara berkala meninjau kembali dan mengevaluasi efektivitasnya. Ada upaya untuk memastikan bahwa proses ini tetap relevan dan efisien seiring waktu.</t>
  </si>
  <si>
    <t>Peran dan tanggung jawab organisasi serta penyedia layanan dalam rangka mendeteksi peristiwa keamanan sudah diterapkan pada seluruh aspek dan sudah diformalkan, dilakukan monitoring secara rutin, dan di review secara berkala meninjau kembali dan mengevaluasi efektivitasnya, proaktif melakukan perbaikan berkelanjutan dan adaptif terhadap perubahan lingkungan dan ancaman keamanan.</t>
  </si>
  <si>
    <t xml:space="preserve"> -  Belum ada sistem untuk mendeteksi peristiwa kamanan
 -  Belum ada sistem untuk menganalisis peristiwa kamanan
 -  Belum ada sistem untuk merespons peristiwa keamanan</t>
  </si>
  <si>
    <t xml:space="preserve"> -  Sistem untuk mendeteksi peristiwa keamanan sudah diterapkan pada sebagian kecil aspek tapi belum diformalkan
 -  Sistem untuk menganalisis peristiwa keamanan sudah diterapkan pada sebagian kecil aspek tapi belum diformalkan
 -  Sistem untuk merespons peristiwa keamanan sudah diterapkan pada sebagian kecil aspek tapi belum diformalkan</t>
  </si>
  <si>
    <t xml:space="preserve"> -  Sistem untuk mendeteksi peristiwa keamanan sudah diterapkan pada sebagian besar aspek tapi belum diformalkan
 -  Sistem untuk menganalisis peristiwa keamanan sudah diterapkan pada sebagian besar aspek tapi belum diformalkan
 -  Sistem untuk merespons peristiwa keamanan sudah diterapkan pada sebagian besar aspek tapi belum diformalkan</t>
  </si>
  <si>
    <t xml:space="preserve"> -  Sistem untuk mendeteksi peristiwa keamanan sudah diterapkan pada seluruh aspek dan sudah diformalkan
 -  Sistem untuk menganalisis peristiwa keamanan sudah diterapkan pada seluruh aspek dan sudah diformalkan
 -  Sistem untuk merespons peristiwa keamanan sudah diterapkan pada seluruh aspek dan sudah diformalkan</t>
  </si>
  <si>
    <t xml:space="preserve"> -  Sistem untuk mendeteksi peristiwa keamanan sudah diterapkan pada seluruh aspek dan sudah diformalkan, dimonitoring dan direview secara berkala
 -  Sistem untuk menganalisis peristiwa keamanan sudah diterapkan pada seluruh aspek dan sudah diformalkan, dimonitoring dan direview secara berkala
 -  Sistem untuk merespons peristiwa keamanan sudah diterapkan pada seluruh aspek dan sudah diformalkan, dimonitoring dan direview secara berkala</t>
  </si>
  <si>
    <t xml:space="preserve"> -  Sistem untuk mendeteksi peristiwa keamanan sudah diterapkan pada seluruh aspek dan sudah diformalkan, dimonitoring dan direview secara berkala serta dilakukan otomatisasi
 -  Sistem untuk menganalisis peristiwa keamanan sudah diterapkan pada seluruh aspek dan sudah diformalkan, dimonitoring dan direview secara berkala serta dilakukan otomatisasi
 -  Sistem untuk merespons peristiwa keamanan sudah diterapkan pada seluruh aspek dan sudah diformalkan, dimonitoring dan direview secara berkala serta dilakukan otomatisasi</t>
  </si>
  <si>
    <t>Sub Kategori 3.1.2</t>
  </si>
  <si>
    <t>Melaksanakan pendeteksian Peristiwa Siber sesuai persyaratan dan kebijakan yang berlaku</t>
  </si>
  <si>
    <t>Melakukan proses pemantauan peristiwa keamanan siber, sesuai dengan peraturan, arahan, standar industri, dan aturan lainnya yang berlaku.</t>
  </si>
  <si>
    <t>Belum dilakukan proses pemantauan peristiwa keamanan siber, sesuai dengan peraturan, arahan, standar industri, dan aturan lainnya yang berlaku</t>
  </si>
  <si>
    <t>Proses pemantauan peristiwa keamanan siber sudah diterapkan
pada sebagian kecil aspek tapi belum diformalkan sesuai dengan peraturan, arahan, standar industri, dan aturan lainnya yang berlaku</t>
  </si>
  <si>
    <t>Proses pemantauan peristiwa keamanan siber sudah diterapkan
pada sebagian besar aspek tapi belum diformalkan sesuai dengan peraturan, arahan, standar industri, dan aturan lainnya yang berlaku</t>
  </si>
  <si>
    <t>Proses pemantauan peristiwa keamanan siber sudah diterapkan
pada seluruh aspek dan sudah diformalkan sesuai dengan peraturan, arahan, standar industri, dan aturan lainnya yang berlaku</t>
  </si>
  <si>
    <t>Proses pemantauan peristiwa keamanan siber sudah diterapkan
pada seluruh aspek dan sudah diformalkan, dimonitoring dan direview secara berkala sesuai dengan peraturan, arahan, standar industri, dan aturan lainnya yang berlaku</t>
  </si>
  <si>
    <t>Proses pemantauan peristiwa keamanan siber sudah diterapkan
pada seluruh aspek dan sudah diformalkan, dimonitoring dan direview secara berkala serta dilakukan otomatisasi sesuai dengan peraturan, arahan, standar industri, dan aturan lainnya yang berlaku</t>
  </si>
  <si>
    <t xml:space="preserve">Melakukan pemantauan dan kontrol jaringan pada setiap titik masuk ke  jaringan organisasi. </t>
  </si>
  <si>
    <t>Belum dilakukan proses pemantauan dan kontrol jaringan pada setiap titik masuk ke  jaringan organisasi</t>
  </si>
  <si>
    <t>Proses pemantauan dan kontrol jaringan pada setiap titik masuk ke  jaringan organisasi sudah diterapkan pada sebagian kecil aspek tapi belum diformalkan</t>
  </si>
  <si>
    <t>Proses pemantauan dan kontrol jaringan pada setiap titik masuk ke  jaringan organisasi sudah diterapkan pada sebagian besar aspek tapi belum diformalkan</t>
  </si>
  <si>
    <t>Proses pemantauan dan kontrol jaringan pada setiap titik masuk ke  jaringan organisasi sudah diterapkan pada seluruh aspek dan sudah diformalkan</t>
  </si>
  <si>
    <t>Proses pemantauan dan kontrol jaringan pada setiap titik masuk ke  jaringan organisasi sudah diterapkan pada seluruh aspek dan sudah diformalkan, dimonitoring dan direview secara berkala</t>
  </si>
  <si>
    <t>Proses pemantauan dan kontrol jaringan pada setiap titik masuk ke  jaringan organisasi sudah diterapkan pada seluruh aspek dan sudah diformalkan, dimonitoring dan direview secara berkala serta dilakukan otomatisasi</t>
  </si>
  <si>
    <t>Sub Kategori 3.1.3</t>
  </si>
  <si>
    <t xml:space="preserve">Menguji prosedur pendeteksian Peristiwa Siber secara berkala </t>
  </si>
  <si>
    <t>Sub Kategori 3.1.4</t>
  </si>
  <si>
    <t>Menyampaikan informasi hasil pendeteksian Peristiwa Siber kepada pihak  yang berhak</t>
  </si>
  <si>
    <t>Informasi hasil pendeteksian kejadian keamanan diberitahukan kepada pihak yang terkait sesuai dengan persetujuan manajemen organisasi.</t>
  </si>
  <si>
    <t xml:space="preserve"> -  Belum ada SOP Penyampaian Informasi hasil pendeteksian kejadian keamanan
- Belum ada dokumen NDA</t>
  </si>
  <si>
    <t xml:space="preserve"> -  SOP Penyampaian Informasi hasil pendeteksian kejadian keamanan sudah diterapkan pada sebagian aspek tapi belum diformalkan
- Dokumen NDA sudah diterapkan pada sebagian kecil aspek tapi belum diformalkan</t>
  </si>
  <si>
    <t xml:space="preserve"> -  SOP Penyampaian Informasi hasil pendeteksian kejadian keamanan sudah diterapkan pada sebagian besar aspek tapi belum diformalkan
- Dokumen NDA sudah diterapkan pada sebagian besar aspek tapi belum diformalkan</t>
  </si>
  <si>
    <t xml:space="preserve"> -  SOP Penyampaian Informasi hasil pendeteksian kejadian keamanan sudah diterapkan pada seluruh aspek dan sudah diformalkan
- Dokumen NDA sudah diterapkan pada seluruh aspek dan sudah diformalkan</t>
  </si>
  <si>
    <t xml:space="preserve"> -  SOP Penyampaian Informasi hasil pendeteksian kejadian keamanan sudah diterapkan pada seluruh aspek dan sudah diformalkan, dimonitoring dan direview secara berkala
- Dokumen NDA sudah diterapkan pada seluruh aspek dan sudah diformalkan, dimonitoring dan direview secara berkala</t>
  </si>
  <si>
    <t xml:space="preserve"> -  SOP Penyampaian Informasi hasil pendeteksian kejadian keamanan sudah diterapkan pada seluruh aspek dan sudah diformalkan, dimonitoring dan direview secara berkala serta dilakukan perbaikan
- Dokumen NDA sudah diterapkan pada seluruh aspek dan sudah diformalkan, dimonitoring dan direview secara berkala serta dilakukan perbaikan</t>
  </si>
  <si>
    <t xml:space="preserve"> -  Belum ada Review prosedur secara berkala</t>
  </si>
  <si>
    <t xml:space="preserve"> -  Review prosedur secara berkala sudah diterapkan pada sebagian kecil aspek tapi belum diformalkan</t>
  </si>
  <si>
    <t xml:space="preserve"> -  Review prosedur secara berkala sudah diterapkan pada sebagian besar aspek tapi belum diformalkan</t>
  </si>
  <si>
    <t xml:space="preserve"> -  Review prosedur secara berkala sudah diterapkan pada seluruh aspek dan sudah diformalkan</t>
  </si>
  <si>
    <t xml:space="preserve"> -  Review prosedur secara berkala sudah diterapkan pada seluruh aspek dan sudah diformalkan, dimonitoring dan dikaji secara berkala</t>
  </si>
  <si>
    <t xml:space="preserve"> -  Review prosedur secara berkala sudah diterapkan pada seluruh aspek dan sudah diformalkan, dimonitoring dan dikaji secara berkala serta dilakukan perbaikan</t>
  </si>
  <si>
    <t xml:space="preserve">Kategori 3.2: </t>
  </si>
  <si>
    <t>Menganalisis anomali dan Peristiwa Siber</t>
  </si>
  <si>
    <t>Sub Kategori 3.2.1</t>
  </si>
  <si>
    <t xml:space="preserve">Menetapkan dan mendokumentasikan ambang batas peringatan terhadap insiden operasional yang diharapkan organisasi terhadap jaringan komputer dan alur data.  </t>
  </si>
  <si>
    <t>v</t>
  </si>
  <si>
    <t>Sub Kategori 3.2.2</t>
  </si>
  <si>
    <t xml:space="preserve">Melaksanakan analisis terhadap Peristiwa Siber yang terdeteksi </t>
  </si>
  <si>
    <t>Kejadian keamanan yang terdeteksi dianalisis untuk memahami target dan metode serangan</t>
  </si>
  <si>
    <t>- Belum ada tools untuk melaksanakan analisis terhadap peristiwa siber
- Belum ada Petunjuk Teknis Analisis terhadap Peristiwa Siber
- Belum ada laporan analisis terhadap peristiwa siber yang terdeteksi</t>
  </si>
  <si>
    <t>- Tools untuk melaksanakan analisis terhadap peristiwa siber sudah diterapkan pada sebagian kecil aspek tapi belum diformalkan
- Petunjuk Teknis Analisis terhadap Peristiwa Siber sudah diterapkan pada sebagian kecil aspek tapi belum diformalkan
- Laporan analisis terhadap peristiwa siber yang terdeteksi sudah diterapkan pada sebagian kecil aspek tapi belum diformalkan</t>
  </si>
  <si>
    <t>- Tools untuk melaksanakan analisis terhadap peristiwa siber sudah diterapkan pada sebagian besar aspek tapi belum diformalkan
- Petunjuk Teknis Analisis terhadap Peristiwa Siber sudah diterapkan pada sebagian besar aspek tapi belum diformalkan
- Laporan analisis terhadap peristiwa siber yang terdeteksi sudah diterapkan pada sebagian besar aspek tapi belum diformalkan</t>
  </si>
  <si>
    <t>- tools untuk melaksanakan analisis terhadap peristiwa siber sudah diterapkan pada seluruh aspek dan sudah diformalkan
- Petunjuk Teknis analisis terhadap peristiwa siber sudah diterapkan pada seluruh aspek dan sudah diformalkan
- laporan analisis terhadap peristiwa siber yang terdeteksi sudah diterapkan pada seluruh aspek dan sudah diformalkan</t>
  </si>
  <si>
    <t>- Tools untuk melaksanakan analisis terhadap peristiwa siber sudah diterapkan pada seluruh aspek dan sudah diformalkan, dimonitoring, dan direview secara berkala
- Petunjuk Teknis Analisis terhadap Peristiwa Siber sudah diterapkan pada seluruh aspek dan sudah diformalkan, dimonitoring, dan direview secara berkala
- Laporan analisis terhadap peristiwa siber yang terdeteksi sudah diterapkan pada seluruh aspek dan sudah diformalkan, dimonitoring, dan direview secara berkala</t>
  </si>
  <si>
    <t>Identifikasi peristiwa keamanan secara akurat dengan menerapkan prosedur untuk melakukan analisis korelasi insiden keamanan dan analisis komparatif dengan informasi ancaman yang diperoleh dari luar organisasi.</t>
  </si>
  <si>
    <t>- Belum ada SOP Investigasi Insiden Keamanan Siber
-  Belum ada Laporan Investigasi Insiden Keamanan Siber</t>
  </si>
  <si>
    <t>- SOP Investigasi Insiden Keamanan Siber sudah diterapkan pada sebagian kecil aspek tapi belum diformalkan
- Laporan Investigasi Insiden Keamanan Siber sudah diterapkan pada sebagian kecil aspek tapi belum diformalkan</t>
  </si>
  <si>
    <t>- SOP Investigasi Insiden Keamanan Siber sudah diterapkan pada sebagian besar aspek tapi belum diformalkan
- Laporan Investigasi Insiden Keamanan Siber sudah diterapkan pada sebagian besar aspek tapi belum diformalkan</t>
  </si>
  <si>
    <t>- SOP Investigasi Insiden Keamanan Siber sudah diterapkan pada seluruh aspek dan sudah diformalkan
- Laporan Investigasi Insiden Keamanan Siber sudah diterapkan pada seluruh aspek dan sudah diformalkan</t>
  </si>
  <si>
    <t>- SOP Investigasi Insiden Keamanan Siber sudah diterapkan pada seluruh aspek dan sudah diformalkan, dimonitoring, dan direview secara berkala
- Laporan Investigasi Insiden Keamanan Siber sudah diterapkan pada seluruh aspek dan sudah diformalkan, dimonitoring, dan direview secara berkala</t>
  </si>
  <si>
    <t>- SOP Investigasi Insiden Keamanan Siber sudah diterapkan pada seluruh aspek dan sudah diformalkan, dimonitoring, direview secara berkala, dan dilakukan perbaikan, atau otomatisasi jika teknis
- Laporan Investigasi Insiden Keamanan Siber sudah diterapkan pada seluruh aspek dan sudah diformalkan, dimonitoring, direview secara berkala, dan dilakukan perbaikan, atau otomatisasi jika teknis</t>
  </si>
  <si>
    <t>Sub Kategori 3.2.3</t>
  </si>
  <si>
    <t xml:space="preserve">Menentukan dampak dari Peristiwa Siber yang terdeteksi </t>
  </si>
  <si>
    <t>Identifikasi dampak peristiwa keamanan, termasuk dampaknya terhadap organisasi lain yang relevan.</t>
  </si>
  <si>
    <t>Belum ada dokumen Manajemen Risiko berupa dokumen Penilaian Risiko (Risk Assessment), IRP (Incident Response Program and Planning), DRP (Disaster Recovery Planning), dan BIA (Business Impact Analysis)</t>
  </si>
  <si>
    <t>Dokumen Manajemen Risiko (dokumen Penilaian Risiko (Risk Assessment), IRP (Incident Response Program and Planning), DRP (Disaster Recovery Planning), dan BIA (Business Impact Analysis) sudah diterapkan pada sebagian kecil aspek tapi belum diformalkan</t>
  </si>
  <si>
    <t>Dokumen Manajemen Risiko (dokumen Penilaian Risiko (Risk Assessment), IRP (Incident Response Program and Planning), DRP (Disaster Recovery Planning), dan BIA (Business Impact Analysis) sudah diterapkan pada sebagian besar aspek tapi belum diformalkan</t>
  </si>
  <si>
    <t xml:space="preserve">Dokumen Manajemen Risiko (dokumen Penilaian Risiko (Risk Assessment), IRP (Incident Response Program and Planning), DRP (Disaster Recovery Planning), dan BIA (Business Impact Analysis) sudah diterapkan pada seluruh aspek dan sudah diformalkan </t>
  </si>
  <si>
    <t xml:space="preserve">Dokumen Manajemen Risiko (dokumen Penilaian Risiko (Risk Assessment), IRP (Incident Response Program and Planning), DRP (Disaster Recovery Planning), dan BIA (Business Impact Analysis) sudah diterapkan pada seluruh aspek dan sudah diformalkan, dimonitoring, dan direview secara berkala
</t>
  </si>
  <si>
    <t>Dokumen Manajemen Risiko (dokumen Penilaian Risiko (Risk Assessment), IRP (Incident Response Program and Planning), DRP (Disaster Recovery Planning), dan BIA (Business Impact Analysis) sudah diterapkan pada seluruh aspek dan sudah diformalkan, dimonitoring, direview secara berkala, dan dilakukan perbaikan, atau otomatisasi jika teknis</t>
  </si>
  <si>
    <t>Sub Kategori 3.2.4</t>
  </si>
  <si>
    <t xml:space="preserve">Mendokumentasikan hasil analisis terhadap Peristiwa Siber yang terdeteksi  </t>
  </si>
  <si>
    <t>Hasil analisis peristiwa siber didokumentasikan, serta dilaporkan kepada pihak manajemen sesuai ketentuan.</t>
  </si>
  <si>
    <t>Belum ada proses dokumentasi hasil analisis peristiwa siber yang dilaporkan kepada pihak manajemen sesuai ketentuan.</t>
  </si>
  <si>
    <t>Proses dokumentasi hasil analisis peristiwa siber yang dilaporkan kepada pihak manajemen sesuai ketentuan sudah diterapkan pada sebagian kecil aspek tapi belum diformalkan</t>
  </si>
  <si>
    <t>Proses dokumentasi hasil analisis peristiwa siber yang dilaporkan kepada pihak manajemen sesuai ketentuan sudah diterapkan pada sebagian besar aspek tapi belum diformalkan</t>
  </si>
  <si>
    <t>Proses dokumentasi hasil analisis peristiwa siber yang dilaporkan kepada pihak manajemen sesuai ketentuan sudah diterapkan pada seluruh aspek dan sudah diformalkan</t>
  </si>
  <si>
    <t>Proses dokumentasi hasil analisis peristiwa siber yang dilaporkan kepada pihak manajemen sesuai ketentuan sudah diterapkan pada seluruh aspek dan sudah diformalkan, dimonitoring, dan direview secara berkala</t>
  </si>
  <si>
    <t>Proses dokumentasi hasil analisis peristiwa siber yang dilaporkan kepada pihak manajemen sesuai ketentuan sudah diterapkan pada seluruh aspek dan sudah diformalkan, dimonitoring, direview secara berkala, dan dilakukan perbaikan, atau otomatisasi jika teknis</t>
  </si>
  <si>
    <t>Kategori 3.3:</t>
  </si>
  <si>
    <t>Memantau Peristiwa Siber berkelanjutan</t>
  </si>
  <si>
    <t>Sub Kategori 3.3.1</t>
  </si>
  <si>
    <t xml:space="preserve">Menerapkan prosedur pendeteksi kode berbahaya dan tak berizin </t>
  </si>
  <si>
    <t>gunakan perangkat teknologi yang dapat mendeteksi perilaku abnormal pada sistem dan jaringan. (misalnya perangkat intrustion detection and prevention systems, next-generation firewall, endpoint detection and response, dll)</t>
  </si>
  <si>
    <t>Organisasi belum menggunakan perangkat teknologi yang dapat mendeteksi perilaku abnormal pada sistem dan jaringan.</t>
  </si>
  <si>
    <t>Organisasi telah menerapkan penggunaan perangkat teknologi yang dapat mendeteksi perilaku abnormal pada sistem dan jaringan di sebagian kecil aspek tapi belum diformalkan</t>
  </si>
  <si>
    <t>Organisasi telah menerapkan penggunaan perangkat teknologi yang dapat mendeteksi perilaku abnormal pada sistem dan jaringan di sebagian besar aspek tapi belum diformalkan</t>
  </si>
  <si>
    <t>Organisasi sudah menerapkan penggunaan perangkat teknologi yang dapat mendeteksi perilaku abnormal pada sistem dan jaringan di seluruh aspek dan sudah diformalkan</t>
  </si>
  <si>
    <t>Organisasi sudah menerapkan penggunaan perangkat teknologi yang dapat mendeteksi perilaku abnormal pada sistem dan jaringan di seluruh aspek dan sudah diformalkan, melakukan monitoring dan dilakukan review prosedur secara berkala.</t>
  </si>
  <si>
    <t>Organisasi sudah menerapkan penggunaan perangkat teknologi yang dapat mendeteksi perilaku abnormal pada sistem dan jaringan di seluruh aspek dan sudah diformalkan, melakukan monitoring dan dilakukan review prosedur secara berkala, serta dilakukan perbaikan prosedur dan pembaruan perangkat secara berkelanjutan.</t>
  </si>
  <si>
    <t>memvalidasi apakah informasi atau file yang diberikan dari dunia maya tidak mengandung kode berbahaya, sebelum tindakan dilakukan.</t>
  </si>
  <si>
    <t>Organisasi belum memiliki prosedur validasi informasi atau file yang diberikan dari dunia maya tidak mengandung kode berbahaya, sebelum tindakan dilakukan.</t>
  </si>
  <si>
    <t>Organisasi sudah menerapkan prosedur validasi informasi atau file yang diberikan dari dunia maya tidak mengandung kode berbahaya, sebelum tindakan dilakukan, pada sebagian kecil aspek tapi belum diformalkan</t>
  </si>
  <si>
    <t>Organisasi sudah menerapkan prosedur validasi informasi atau file yang diberikan dari dunia maya tidak mengandung kode berbahaya, sebelum tindakan dilakukan, pada sebagian besar aspek tapi belum diformalkan</t>
  </si>
  <si>
    <t>Organisasi sudah menerapkan prosedur validasi informasi atau file yang diberikan dari dunia maya tidak mengandung kode berbahaya, sebelum tindakan dilakukan, pada seluruh aspek dan sudah diformalkan</t>
  </si>
  <si>
    <t>Organisasi sudah menerapkan prosedur validasi informasi atau file yang diberikan dari dunia maya tidak mengandung kode berbahaya, sebelum tindakan dilakukan, pada seluruh aspek dan sudah diformalkan, dilakukan monitoring dan review prosedur secara berkala.</t>
  </si>
  <si>
    <t>Organisasi sudah menerapkan prosedur validasi informasi atau file yang diberikan dari dunia maya tidak mengandung kode berbahaya, sebelum tindakan dilakukan, pada seluruh aspek dan sudah diformalkan, dilakukan monitoring dan review prosedur secara berkala, serta melakukan perbaikan prosedur secara berkelanjutan, dan mengarah pada otomatisasi</t>
  </si>
  <si>
    <t>memvalidasi integritas dan keaslian informasi yang diberikan dari dunia maya sebelum tindakan dilakukan.</t>
  </si>
  <si>
    <t>Organisasi belum memiliki prosedur untuk melakukan validasi integritas dan keaslian informasi yang diberikan dari dunia maya sebelum tindakan dilakukan</t>
  </si>
  <si>
    <t>Organisasi sudah menerapkan prosedur validasi integritas dan keaslian informasi yang diberikan dari dunia maya sebelum tindakan dilakukan pada sebagian kecil aspek tapi belum diformalkan</t>
  </si>
  <si>
    <t>Organisasi sudah menerapkan prosedur validasi integritas dan keaslian informasi yang diberikan dari dunia maya sebelum tindakan dilakukan pada sebagian besar aspek tapi belum diformalkan</t>
  </si>
  <si>
    <t>Organisasi sudah menerapkan prosedur  validasi integritas dan keaslian informasi yang diberikan dari dunia maya sebelum tindakan dilakukan pada seluruh aspek dan sudah diformalkan</t>
  </si>
  <si>
    <t>Organisasi sudah menerapkan prosedur validasi integritas dan keaslian informasi yang diberikan dari dunia maya sebelum tindakan dilakukan dan dilakukan pada seluruh aspek dan sudah diformalkan, dilakukan monitoring dan review prosedur secara berkala.</t>
  </si>
  <si>
    <t>Organisasi sudah menerapkan prosedur  validasi integritas dan keaslian informasi yang diberikan dari dunia maya sebelum tindakan dilakukan pada seluruh aspek dan sudah diformalkan, dilakukan monitoring dan review prosedur secara berkala, serta melakukan perbaikan prosedur secara berkelanjutan, dan mengarah pada otomatisasi</t>
  </si>
  <si>
    <t>Sub Kategori 3.3.2</t>
  </si>
  <si>
    <t>Sub Kategori 3.3.3</t>
  </si>
  <si>
    <t>Sub Kategori 3.3.4</t>
  </si>
  <si>
    <t>Organisasi belum memiliki prosedur pemeriksaan rutin di perangkat dan server yang dikelola dalam organisasi</t>
  </si>
  <si>
    <t>Organisasi telah menerapkan teknologi pada sebagian kecil aspek tapi belum diformalkan untuk memastikan adanya pemeriksaan rutin di perangkat dan server yang dikelola dalam organisasi</t>
  </si>
  <si>
    <t>Organisasi telah menerapkan teknologi pada sebagian besar aspek tapi belum diformalkan untuk memastikan adanya pemeriksaan rutin di perangkat dan server yang dikelola dalam organisasi</t>
  </si>
  <si>
    <t>Organisasi telah menerapkan teknologi pada seluruh aspek dan sudah diformalkan untuk memastikan adanya pemeriksaan rutin di perangkat dan server yang dikelola dalam organisasi</t>
  </si>
  <si>
    <t xml:space="preserve">Organisasi telah menerapkan teknologi pada seluruh aspek dan sudah diformalkan untuk memastikan adanya pemeriksaan rutin di perangkat dan server yang dikelola dalam organisasi dan dilakukan monitoring dan  review prosedur secara berkala. </t>
  </si>
  <si>
    <t>Organisasi telah menerapkan teknologi pada seluruh aspek dan sudah diformalkan untuk memastikan adanya pemeriksaan rutin di perangkat dan server yang dikelola dalam organisasi dan dilakukan monitoring dan  review prosedur secara berkala serta dilakukan perbaikan prosedur secara berkelanjutan, dan mengarah pada otomatisasi</t>
  </si>
  <si>
    <t>DOMAIN IV: PENANGGULANGAN DAN PEMULIHAN</t>
  </si>
  <si>
    <t xml:space="preserve">Kategori 4.1: </t>
  </si>
  <si>
    <t xml:space="preserve">Menyusun perencanaan penanggulangan dan pemulihan Insiden Siber </t>
  </si>
  <si>
    <t>Sub Kategori 4.1.1</t>
  </si>
  <si>
    <t>Menyusun dan menetapkan prosedur rencana tanggap Insiden Siber, mulai dari tahapan persiapan, identifikasi, kontainmen, eradiksi, pemulihan, dan peningkatan berkelanjutan</t>
  </si>
  <si>
    <t>Memastikan rencana tanggap Insiden Siber dikomunikasikan kepada pihak-pihak yang berkepentingan dan berhak sesuai ketentuan.</t>
  </si>
  <si>
    <t>Sub Kategori 4.1.2</t>
  </si>
  <si>
    <t>Memastikan rencana keberlangsungan layanan dikomunikasikan kepada pihak-pihak yang berkepentingan dan berhak sesuai ketentuan.</t>
  </si>
  <si>
    <t>Sub Kategori 4.1.3</t>
  </si>
  <si>
    <t>Memastikan rencana tanggap Insiden Siber dan rencana keberlangsungan kegiatan dilaksanakan dan disimulasikan secara berkala</t>
  </si>
  <si>
    <t>Sub Kategori 4.1.4</t>
  </si>
  <si>
    <t>Dokumen rencana tanggap Insiden Siber sudah memiliki penanggung jawab, namun belum spesifik, dokumen tersebut belum ditetapkan/diformalkan</t>
  </si>
  <si>
    <t>Dokumen rencana tanggap Insiden Siber sudah memiliki penanggung jawab yang ditugaskan secara spesifik namun belum diresmikan</t>
  </si>
  <si>
    <t>Dokumen rencana tanggap Insiden Siber sudah memiliki penanggung jawab yang ditugaskan secara spesifik dan sudah diresmikan</t>
  </si>
  <si>
    <t>Dokumen rencana tanggap Insiden Siber sudah memiliki penanggung jawab yang ditugaskan secara spesifik, sudah diresmikan, dan direview secara berkala</t>
  </si>
  <si>
    <t>Dokumen rencana tanggap Insiden Siber sudah memiliki penanggung jawab yang ditugaskan secara spesifik, sudah diresmikan, direview, dan dilakukan perbaikan secara berkala</t>
  </si>
  <si>
    <t>Seluruh personel belum mengetahui peran dan urutan pengoperasian dalam proses penanggulangan dan pemulihan, baik karena belum tersampaikannya pembagian peran maupun karena belum adanya pembagian peran</t>
  </si>
  <si>
    <t>Sebagian kecil personel mengetahui peran dan urutan pengoperasian dalam proses penanggulangan dan pemulihan, namun tidak dapat mempraktikkannya</t>
  </si>
  <si>
    <t>Sebagian besar personel mengetahui peran dan urutan pengoperasian dalam proses penanggulangan dan pemulihan namun tidak dapat mempraktikkannya</t>
  </si>
  <si>
    <t>Seluruh personel mengetahui peran dan urutan pengoperasian dalam proses penanggulangan dan pemulihan dan dapat mempraktikkannya</t>
  </si>
  <si>
    <t>Seluruh personel mengetahui peran dan urutan pengoperasian dalam proses penanggulangan dan pemulihan, dan dapat mempraktikkannya serta direview secara berkala</t>
  </si>
  <si>
    <t>Seluruh personel mengetahui peran dan urutan pengoperasian dalam proses penanggulangan dan pemulihan serta dapat mempraktikkannya serta direview dan dilakukan perbaikan secara berkala</t>
  </si>
  <si>
    <t>Tidak melibatkan siapapun dalam proses penanggulangan dan pemulihan insiden, termasuk tidak adanya mekanisme eskalasi.</t>
  </si>
  <si>
    <t>Terdapat mekanisme eskalasi  sehingga memungkinkan untuk melibatkan TTIS sektoral atau TTIS nasional dalam proses penanggulangan dan pemulihan insiden namun belum diformalkan/diresmikan</t>
  </si>
  <si>
    <t>Belum adanya aturan mengenai penerbitan dan distribusi informasi setelah terjadinya insiden keamanan</t>
  </si>
  <si>
    <t>Sudah ada aturan mengenai penerbitan dan distribusi informasi setelah terjadinya insiden keamanan, namun seluruh personel belum mengetahuinya serta belum mempraktikkannya</t>
  </si>
  <si>
    <t>Sudah ada aturan mengenai penerbitan dan distribusi informasi setelah terjadinya insiden keamanan dan sebagian personel sudah mengetahuinya, namun aturan belum dipraktikkan</t>
  </si>
  <si>
    <t>Sudah ada aturan mengenai penerbitan dan distribusi informasi setelah terjadinya insiden keamanan dan sebagian personel sudah mengetahuinya dan sebagian sudah mempraktikkannya</t>
  </si>
  <si>
    <t>Sudah ada aturan mengenai penerbitan dan distribusi informasi setelah terjadinya insiden keamanan dan seluruh personel sudah mengetahui dan mempraktikkannya</t>
  </si>
  <si>
    <t>Sudah ada aturan yang telah direview dan diperbaiki secara berkala mengenai penerbitan dan distribusi informasi setelah terjadinya insiden keamanan dan seluruh personel sudah mengetahui dan mempraktikkannya</t>
  </si>
  <si>
    <t>Sub Kategori 4.1.5</t>
  </si>
  <si>
    <t>Belum ada prosedur rekam cadang yang ditetapkan.</t>
  </si>
  <si>
    <t xml:space="preserve">Kategori 4.2: </t>
  </si>
  <si>
    <t>Menganalisis dan melaporkan Insiden Siber</t>
  </si>
  <si>
    <t>Sub Kategori 4.2.1</t>
  </si>
  <si>
    <t>Sub Kategori 4.2.2</t>
  </si>
  <si>
    <t>Mengidentifikasi dan menganalisis potensi dampak dari Insiden Siber</t>
  </si>
  <si>
    <t>Sub Kategori 4.2.3</t>
  </si>
  <si>
    <t>Memastikan Insiden Siber dikategorikan sesuai kriteria yang telah ditetapkan</t>
  </si>
  <si>
    <t>Sub Kategori 4.2.4</t>
  </si>
  <si>
    <t>Memastikan bahwa Insiden Siber dilaporkan kepada pihak yang terkait</t>
  </si>
  <si>
    <t xml:space="preserve">Kategori 4.3: </t>
  </si>
  <si>
    <t>Melaksanakan penanggulangan dan pemulihan Insiden Siber</t>
  </si>
  <si>
    <t>Sub Kategori 4.3.1</t>
  </si>
  <si>
    <t>Memastikan Insiden Siber diisolasi dan dimitigasi sesuai rencana tanggap Insiden Siber</t>
  </si>
  <si>
    <t>Sub Kategori 4.3.2</t>
  </si>
  <si>
    <t>Sub Kategori 4.3.3</t>
  </si>
  <si>
    <t>Menginvestigasi dan eradikasi penyebab Insiden Siber</t>
  </si>
  <si>
    <t>Sub Kategori 4.3.4</t>
  </si>
  <si>
    <t xml:space="preserve">Mengoordinasikan dengan pihak terkait dalam rangka eskalasi penanggulangan Insiden Siber </t>
  </si>
  <si>
    <t>Sub Kategori 4.3.5</t>
  </si>
  <si>
    <t>Memastikan setiap aset informasi diperiksa keamanannya setelah penanganan Insiden Siber</t>
  </si>
  <si>
    <t>Sub Kategori 4.3.6</t>
  </si>
  <si>
    <t>Melaksanakan prosedur pencadangan dan pemulihan sistem dan data sesuai rencana keberlangsungan kegiatan</t>
  </si>
  <si>
    <t>Sub Kategori 4.3.7</t>
  </si>
  <si>
    <t>Menentukan dan menerapkan retensi terhadap hasil pencadangan yang sudah tidak terpakai sesuai ketentuan</t>
  </si>
  <si>
    <t>Sub Kategori 4.3.8</t>
  </si>
  <si>
    <t>Sub Kategori 4.3.9</t>
  </si>
  <si>
    <t>Sub Kategori 4.3.10</t>
  </si>
  <si>
    <t>Penyampaian informasi penanggulangan dan pemulihan Insiden Siber kepada pihak terkait</t>
  </si>
  <si>
    <t xml:space="preserve">Kategori 4.4: </t>
  </si>
  <si>
    <t>Meningkatkan keamanan setelah terjadinya Insiden Siber</t>
  </si>
  <si>
    <t>Sub Kategori 4.4.1</t>
  </si>
  <si>
    <t xml:space="preserve">Meninjau kembali efektifitas Kontrol Keamanan yang telah diterapkan </t>
  </si>
  <si>
    <t>Sub Kategori 4.4.2</t>
  </si>
  <si>
    <t>Mereviu dan/atau memperbarui dokumen rencana tanggap Insiden Siber dan rencana keberlangsungan kegiatan secara berkala</t>
  </si>
  <si>
    <t>Sub Kategori 4.4.3</t>
  </si>
  <si>
    <t>Mengumpulkan dan memelihara hasil forensik digital</t>
  </si>
  <si>
    <t>Laporan hasil pelaksanaan forensik digital dikumpulkan dan dipelihara meliputi juga informasi-informasi yang relevan terhadapnya.</t>
  </si>
  <si>
    <t xml:space="preserve">Kegiatan forensik digital belum dilaksanakan </t>
  </si>
  <si>
    <t>Kegiatan forensik digital sudah dilaksanakan namun laporan hasil pelaksanaan forensik digital belum pernah disusun/diformalkan</t>
  </si>
  <si>
    <t>Kegiatan forensik digital sudah dilaksanakan sesuai dengan praktik terbaik namun laporan hasil pelaksanaan forensik digital belum pernah disusun/diformalkan</t>
  </si>
  <si>
    <t>Kegiatan forensik digital sudah dilaksanakan sesuai dengan praktik terbaik dan laporan hasil pelaksanaan forensik digital sudah disusun/diformalkan berikut juga pengumpulan dan pemeliharaan informasi-informasi yang relevan terhadapnya</t>
  </si>
  <si>
    <t>- Kegiatan forensik digital sudah dilaksanakan sesuai dengan praktik terbaik dan laporan hasil pelaksanaan forensik digital sudah disusun/diformalkan berikut juga pengumpulan dan pemeliharaan informasi-informasi yang relevan terhadapnya
- Kebijakan pelaporan pelaksanaan forensik digital berikut juga pengumpulan dan pemeliharaan informasi-informasi yang relevan terhadapnya telah  dilakukan reviu berkala berdasarkan pelaksanaan forensik digital</t>
  </si>
  <si>
    <t>- Kebijakan pelaksanaan forensik digital telah  ditetapkan, pelaksanaan forensik digital sudah dilakukan sesuai prosedur yang lengkap sesuai prosedur yang ditetapkan
- Kebijakan pelaporan pelaksanaan forensik digital berikut juga pengumpulan dan pemeliharaan informasi-informasi yang relevan terhadapnya telah  dilakukan reviu berkala berdasarkan pelaksanaan forensik digital dan dilakukan perbaikan</t>
  </si>
  <si>
    <t>Laporan hasil pelaksanaan forensik digital dapat disampaikan kepada pihak berwajib untuk proses investigasi dan penegakkan hukum sesuai ketentuan yang berlaku</t>
  </si>
  <si>
    <t xml:space="preserve">Kegiatan forensik digital belum pernah dilaksanakan </t>
  </si>
  <si>
    <t>Kegiatan forensik digital pernah dilaksanakan namun laporan hasil pelaksanaan forensik digital belum pernah disusun.</t>
  </si>
  <si>
    <t>Laporan hasil pelaksanaan forensik digital telah disusun namun masih berupa draft yang belum ditandatangani oleh Tim Forensik Digital</t>
  </si>
  <si>
    <t>Sub Kategori 4.4.4</t>
  </si>
  <si>
    <t>Meninjau efektivitas kinerja penanganan insiden yang dilakukan oleh tim tanggap Insiden Siber secara berkala</t>
  </si>
  <si>
    <t>Melakukan langkah-langkah perbaikan yang diperlukan terhadap pelaksanaan penanganan Insiden Siber meliputi dari segi teknologi, tata kelola, atau peningkatan kapasistas SDM.</t>
  </si>
  <si>
    <t>TTIS telah melakukan langkah-langkah perbaikan yang diperlukan terhadap pelaksanaan penanganan Insiden Siber meliputi dari segi teknologi, tata kelola, atau peningkatan kapasitas SDM.</t>
  </si>
  <si>
    <t>Tingkat Kematangan Keamanan Siber</t>
  </si>
  <si>
    <t>Kategori Tingkat Kematangan per-Domain</t>
  </si>
  <si>
    <t>Kategori Tingkat Kematangan Keamanan Siber</t>
  </si>
  <si>
    <t>Nilai Maksimal</t>
  </si>
  <si>
    <t>Domain</t>
  </si>
  <si>
    <t>Kategori</t>
  </si>
  <si>
    <t>Sub-Kategori</t>
  </si>
  <si>
    <t>Ruang Lingkup</t>
  </si>
  <si>
    <t>Kematangan</t>
  </si>
  <si>
    <t>Total</t>
  </si>
  <si>
    <t>Tata Kelola</t>
  </si>
  <si>
    <t>IDENTIFIKASI</t>
  </si>
  <si>
    <t>PROTEKSI</t>
  </si>
  <si>
    <t>DETEKSI</t>
  </si>
  <si>
    <t>PENANGGULANGAN DAN PEMULIHAN</t>
  </si>
  <si>
    <t>Tata Kelola, Teknologi</t>
  </si>
  <si>
    <t>Teknologi</t>
  </si>
  <si>
    <t>Sumber Daya Manusia</t>
  </si>
  <si>
    <t>Sumber Daya Manusia, Tata Kelola</t>
  </si>
  <si>
    <t>Organisasi juga melakukan isolasi terhadap jaringan yang menghubungkan dengan perangkat penting, misalnya perangkat SCADA atau ICS (Industrial Control System).</t>
  </si>
  <si>
    <t>Indeks 0</t>
  </si>
  <si>
    <t>Indeks 1</t>
  </si>
  <si>
    <t>Indeks 2</t>
  </si>
  <si>
    <t>Indeks 3</t>
  </si>
  <si>
    <t>Indeks 4</t>
  </si>
  <si>
    <t>Indeks 5</t>
  </si>
  <si>
    <t>Level 3</t>
  </si>
  <si>
    <t>Target Nilai Kematangan</t>
  </si>
  <si>
    <t>Nilai Kematangan</t>
  </si>
  <si>
    <t>Nilai Kematangan per-Domain</t>
  </si>
  <si>
    <t>- Tools untuk melaksanakan analisis terhadap peristiwa siber sudah diterapkan pada seluruh aspek dan sudah diformalkan, dimonitoring, direview secara berkala, dan dilakukan perbaikan, atau otomatisasi jika teknis
- Petunjuk Teknis Analisis terhadap Peristiwa Siber sudah diterapkan pada seluruh aspek dan sudah diformalkan, dimonitoring, direview secara berkala, dan dilakukan perbaikan, atau otomatisasi jika teknis
- Laporan analisis terhadap peristiwa siber yang terdeteksi sudah diterapkan pada seluruh aspek dan sudah diformalkan, dimonitoring, direview secara berkala, dan dilakukan perbaikan, atau otomatisasi jika teknis</t>
  </si>
  <si>
    <t>- Rencana tanggap Insiden Siber belum dikomunikasikan secara khusus kepada pihak-pihak yang berkepentingan dan berhak sesuai ketentuan
-Tidak ada kebijakan/panduan/pedoman terkait komunikasi secara khusus kepada pihak-pihak yang berkepentingan dan berhak sesuai ketentuan</t>
  </si>
  <si>
    <t>- Rencana tanggap Insiden Siber sudah dikomunikasikan secara khusus ke sebagian kecil pihak yang berkepentingan dan berhak sesuai ketentuan
- Belum ada kebijakan/panduan/pedoman terkait komunikasi secara khusus kepada beberapa pemangku kepentingan tentang pembelajaran tersebut</t>
  </si>
  <si>
    <t>- Rencana tanggap Insiden Siber sudah dikomunikasikan kepada sebagian besar pihak yang berkepentingan dan berhak sesuai ketentuan.
- Belum ada kebijakan/panduan/pedoman terkait komunikasi secara khusus kepada beberapa pemangku kepentingan tentang pembelajaran tersebut</t>
  </si>
  <si>
    <t>- Rencana tanggap Insiden Siber sudah dikomunikasikan kepada seluruh pihak yang berkepentingan dan berhak sesuai ketentuan.
- Sudah memiliki kebijakan tertulis terkait komunikasi secara khusus kepada kepada pihak-pihak yang berkepentingan dan berhak sesuai ketentuan.
- Telah dilakukan review dan diperbaiki secara berkala terkait kebijakan komunikasi secara khusus kepada pihak-pihak yang berkepentingan dan berhak sesuai ketentuan.</t>
  </si>
  <si>
    <t>- Rencana keberlangsungan layanan belum dikomunikasikan secara khusus kepada pihak-pihak yang berkepentingan dan berhak sesuai ketentuan
- Tidak ada kebijakan/panduan/pedoman terkait komunikasi secara khusus kepada pihak-pihak yang berkepentingan dan berhak sesuai ketentuan</t>
  </si>
  <si>
    <t>- Rencana keberlangsungan tersebut sudah dikomunikasikan secara khusus ke sebagian kecil pihak yang berkepentingan dan berhak sesuai ketentuan
- Belum ada kebijakan/panduan/pedoman terkait komunikasi secara khusus kepada beberapa pemangku kepentingan tentang pembelajaran tersebut</t>
  </si>
  <si>
    <t>- Rencana keberlangsungan tersebut sudah dikomunikasikan kepada sebagian besar pihak yang berkepentingan dan berhak sesuai ketentuan.
- Belum ada kebijakan/panduan/pedoman terkait komunikasi secara khusus kepada beberapa pemangku kepentingan tentang pembelajaran tersebut</t>
  </si>
  <si>
    <t>- Rencana keberlangsungan tersebut sudah dikomunikasikan kepada seluruh pihak yang berkepentingan dan berhak sesuai ketentuan.
- Sudah memiliki draf kebijakan/panduan/pedoman terkait komunikasi secara khusus kepada kepada pihak-pihak yang berkepentingan dan berhak sesuai ketentuan dalam bentuk .</t>
  </si>
  <si>
    <t>- Rencana keberlangsungan tersebut sudah dikomunikasikan kepada  seluruh pihak yang berkepentingan dan berhak sesuai ketentuan.
- Sudah memiliki kebijakan/panduan/pedoman tertulis terkait komunikasi secara khusus kepada kepada pihak-pihak yang berkepentingan dan berhak sesuai ketentuan.
- Sudah dilakukan review terkait kebijakan komunikasi secara khusus kepada pihak-pihak yang berkepentingan dan berhak sesuai ketentuan.</t>
  </si>
  <si>
    <t>- Rencana keberlangsungan tersebut sudah dikomunikasikan kepada  seluruh pihak yang berkepentingan dan berhak sesuai ketentuan.
- Sudah memiliki kebijakan/panduan/pedoman tertulis terkait komunikasi secara khusus kepada kepada pihak-pihak yang berkepentingan dan berhak sesuai ketentuan.
- Sudah dilakukan review dan diperbaiki secara berkala terkait kebijakan komunikasi secara khusus kepada pihak-pihak yang berkepentingan dan berhak sesuai ketentuan.</t>
  </si>
  <si>
    <t>- Terdapat mekanisme eskalasi  sehingga memungkinkan untuk melibatkan TTIS sektoral atau TTIS nasional dalam proses penanggulangan dan pemulihan insiden namun belum diformalkan/diresmikan
- Terdapat mekanisme dalam melibatkan aparat, penegak hukum, regulator, dan pihak lain yang diperlukan, namun kontak narahubung pihak lain tidak tercantum dalam dokumen rencana.</t>
  </si>
  <si>
    <t>- Terdapat mekanisme eskalasi  sudah diformalkan/diresmikan sehingga memungkinkan untuk melibatkan TTIS sektoral atau TTIS nasional dalam proses penanggulangan dan pemulihan insiden.
- Terdapat mekanisme yang sudah diformalkan/diresmikan dalam melibatkan aparat, penegak hukum, regulator, dan pihak lain yang diperlukan dan kontak narahubung pihak lain tercantum dalam dokumen rencana.</t>
  </si>
  <si>
    <t>- Terdapat mekanisme eskalasi yang sudah diformalkan/diresmikan serta direview dan diperbaiki secara berkala sehingga memungkinkan untuk melibatkan TTIS sektoral atau TTIS nasional dalam proses penanggulangan dan pemulihan insiden.
- Terdapat mekanisme yang diformalkan/diresmikan serta direview dan diperbaiki secara berkala  dalam melibatkan aparat, penegak hukum, regulator, dan pihak lain yang diperlukan dan kontak narahubung pihak lain tercantum dalam dokumen rencana.
- TTIS melibatkan komunitas, ahli hukum dan akademisi.</t>
  </si>
  <si>
    <t>- Terdapat mekanisme eskalasi yang sudah diformalkan/diresmikan dan direview secara berkala sehingga memungkinkan untuk melibatkan TTIS sektoral atau TTIS nasional dalam proses penanggulangan dan pemulihan insiden.
- Terdapat mekanisme yang sudah diformalkan/diresmikan dan direview secara berkala dalam melibatkan aparat, penegak hukum, regulator, dan pihak lain yang diperlukan dan kontak narahubung pihak lain tercantum dalam dokumen rencana.
- TTIS melibatkan komunitas, ahli hukum atau akademisi.</t>
  </si>
  <si>
    <t>- Sudah ada prosedur rekam cadang yang disusun, namun belum ada pihak yang menjadi penanggung jawab.
- Prosedur tersebut belum dilaksanakan sebagaimana direncanakan.</t>
  </si>
  <si>
    <t>- Sudah ada prosedur rekam cadang yang disusun dan sudah ada pihak yang menjadi penanggung jawab,dan terdapat penanggung jawab spesifik ke personel tertentu.
- Prosedur tersebut belum dilaksanakan sesuai dengan rencana</t>
  </si>
  <si>
    <t>- Sudah ada prosedur rekam cadang yang ditetapkan/diformalkan dan sudah ada pihak yang menjadi penanggung jawab,dan terdapat penanggung jawab spesifik ke personel tertentu.
- Prosedur tersebut sudah dilaksanakan sesuai dengan rencana</t>
  </si>
  <si>
    <t>- Sudah ada prosedur rekam cadang yang ditetapkan dan sudah ada pihak yang menjadi penanggung jawab,dan terdapat penanggung jawab spesifik ke personel tertentu
- Prosedur tersebut sudah dilaksanakan sesuai dengan rencana
- Media yang digunakan untuk menyimpan data telah diamankan</t>
  </si>
  <si>
    <t>IT</t>
  </si>
  <si>
    <t>Sektor</t>
  </si>
  <si>
    <t>sektor lain</t>
  </si>
  <si>
    <t>Organisasi telah mengesahkan, menerapkan secara menyeluruh, memonitoring dan mereview secara berkala mekanisme pemeriksaan integritas informasi yang akan dikirim, diterima, dan disimpan</t>
  </si>
  <si>
    <t>Organisasi telah mengesahkan, menerapkan secara menyeluruh, memonitoring dan mereview secara berkala serta melakukan perbaikan mekanisme pemeriksaan integritas informasi yang akan dikirim, diterima, dan disimpan</t>
  </si>
  <si>
    <t>Nama Sistem Elektronik</t>
  </si>
  <si>
    <t>Jenis Sistem Elektronik</t>
  </si>
  <si>
    <t>Tata Kelola &amp; Teknologi</t>
  </si>
  <si>
    <t>Sumber Daya Manusia &amp; Tata Kelola</t>
  </si>
  <si>
    <t>- Organisasi tidak hanya telah menerapkan dan menetapkan kebijakan keamanan siber, tetapi juga secara aktif mengelola dan meninjau kebijakan ini untuk memastikan bahwa mereka tetap relevan dan efektif. 
- Dilakukannya proses peninjauan dan pembaruan kebijakan yang terstruktur.</t>
  </si>
  <si>
    <t>- Organisasi telah berhasil menyusun, menetapkan, dan mengembangkan kebijakan keamanan siber yang komprehensif dan efektif yang sepenuhnya sesuai dengan standar dan regulasi yang berlaku. 
- Kebijakan tersebut dikelola dan ditinjau secara berkala, dan ada mekanisme umpan balik serta perbaikan berkelanjutan untuk memastikan bahwa kebijakan ini tetap relevan dan efektif.</t>
  </si>
  <si>
    <t>- Organisasi mengomunikasikan kebijakan kepada seluruh personel yang relevan, serta mengoordinasikan dan menyepakati metode berbagi informasi mengenai kebijakan dan prosedur yang ada di organisasi dengan para pemangku kepentingan eksternal secara efektif dan efisien.
- Mekanisme komunikasi, koordinasi kebijakan dan prosedur dengan personel dan pemangku kepentingan eksternal yang telah disusun,  dikelola dan ditinjau efektivitasnya secara berkala.</t>
  </si>
  <si>
    <t>- Organisasi mengomunikasikan kebijakan kepada seluruh personel yang relevan, serta mengoordinasikan dan menyepakati metode berbagi informasi mengenai kebijakan dan prosedur yang ada di organisasi dengan para pemangku kepentingan eksternal secara efektif dan efisien.
- Mekanisme komunikasi, koordinasi kebijakan dan prosedur dengan personel dan pemangku kepentingan eksternal yang telah disusun,  dikelola dan ditinjau efektivitasnya secara berkala dan ada mekanisme umpan balik serta perbaikan berkelanjutan untuk memastikan bahwa kebijakan ini tetap relevan dan efektif.</t>
  </si>
  <si>
    <r>
      <t>Kebijakan yang diperlukan untuk menjaga ketersediaan aset informasi, seperti kebijakan penggunaan perangkat pribadi di kantor (</t>
    </r>
    <r>
      <rPr>
        <i/>
        <sz val="14"/>
        <rFont val="Arial"/>
        <family val="2"/>
      </rPr>
      <t>bring your own devices</t>
    </r>
    <r>
      <rPr>
        <sz val="14"/>
        <rFont val="Arial"/>
        <family val="2"/>
      </rPr>
      <t>), kebijakan instalasi perangkat lunak pada perangkat kantor, kebijakan klasifikasi informasi sudah diterapkan pada seluruh aspek dan sudah ditetapkan, dilakukan monitoring dan direview secara berkala serta dievaluasi dan dilakukan perbaikan berkelanjutan.</t>
    </r>
  </si>
  <si>
    <r>
      <t>Kebijakan yang diperlukan untuk menjaga ketersediaan aset informasi, seperti kebijakan penggunaan perangkat pribadi di kantor (</t>
    </r>
    <r>
      <rPr>
        <i/>
        <sz val="14"/>
        <rFont val="Arial"/>
        <family val="2"/>
      </rPr>
      <t>bring your own devices</t>
    </r>
    <r>
      <rPr>
        <sz val="14"/>
        <rFont val="Arial"/>
        <family val="2"/>
      </rPr>
      <t>), kebijakan instalasi perangkat lunak pada perangkat kantor, kebijakan klasifikasi informasi sudah diterapkan pada seluruh aspek dan sudah ditetapkan, dilakukan monitoring dan direview secara berkala.</t>
    </r>
  </si>
  <si>
    <r>
      <t>Kebijakan yang diperlukan untuk menjaga ketersediaan aset informasi, seperti kebijakan penggunaan perangkat pribadi di kantor (</t>
    </r>
    <r>
      <rPr>
        <i/>
        <sz val="14"/>
        <rFont val="Arial"/>
        <family val="2"/>
      </rPr>
      <t>bring your own devices</t>
    </r>
    <r>
      <rPr>
        <sz val="14"/>
        <rFont val="Arial"/>
        <family val="2"/>
      </rPr>
      <t>), kebijakan instalasi perangkat lunak pada perangkat kantor, kebijakan klasifikasi informasi sudah diterapkan pada seluruh aspek dan sudah ditetapkan.</t>
    </r>
  </si>
  <si>
    <r>
      <t>Kebijakan yang diperlukan untuk menjaga ketersediaan aset informasi, seperti kebijakan penggunaan perangkat pribadi di kantor (</t>
    </r>
    <r>
      <rPr>
        <i/>
        <sz val="14"/>
        <rFont val="Arial"/>
        <family val="2"/>
      </rPr>
      <t>bring your own devices</t>
    </r>
    <r>
      <rPr>
        <sz val="14"/>
        <rFont val="Arial"/>
        <family val="2"/>
      </rPr>
      <t>), kebijakan instalasi perangkat lunak pada perangkat kantor, kebijakan klasifikasi informasi sudah diterapkan pada sebagian besar aspek, namun belum ditetapkan.</t>
    </r>
  </si>
  <si>
    <r>
      <t>Organisasi belum menyusun kebijakan yang diperlukan untuk menjaga ketersediaan aset informasi, seperti kebijakan penggunaan perangkat pribadi di kantor (</t>
    </r>
    <r>
      <rPr>
        <i/>
        <sz val="14"/>
        <rFont val="Arial"/>
        <family val="2"/>
      </rPr>
      <t>bring your own devices</t>
    </r>
    <r>
      <rPr>
        <sz val="14"/>
        <rFont val="Arial"/>
        <family val="2"/>
      </rPr>
      <t>), kebijakan instalasi perangkat lunak pada perangkat kantor, kebijakan klasifikasi informasi, dsb</t>
    </r>
  </si>
  <si>
    <t>Organisasi belum memiliki mekanisme untuk mengomunikasikan hasil dan rekomendasi dari proses manajemen risiko kepada pihak-pihak yang berwenang dan relevan. Tidak ada upaya yang dilakukan untuk merencanakan atau mengimplementasikan aktivitas tersebut.</t>
  </si>
  <si>
    <t>Organisasi telah memiliki mekanisme untuk mengomunikasikan hasil dan rekomendasi dari proses manajemen risiko kepada pihak-pihak yang berwenang dan relevan, dan menerapkannya pada sebagian kecil aspek, dan belum diformalkan</t>
  </si>
  <si>
    <t>Organisasi telah memiliki mekanisme untuk mengomunikasikan hasil dan rekomendasi dari proses manajemen risiko kepada pihak-pihak yang berwenang dan relevan, dan menerapkannya pada sebagian besar aspek, dan belum diformalkan</t>
  </si>
  <si>
    <t>Organisasi telah memiliki mekanisme untuk mengomunikasikan hasil dan rekomendasi dari proses manajemen risiko kepada pihak-pihak yang berwenang dan relevan, dan menerapkannya secara menyeluruh dan mencakup semua aspek yang relevan, dan telah diformalkan</t>
  </si>
  <si>
    <t>Organisasi telah memiliki mekanisme untuk mengomunikasikan hasil dan rekomendasi dari proses manajemen risiko kepada pihak-pihak yang berwenang dan relevan, dan menerapkannya secara menyeluruh dan mencakup semua aspek yang relevan, dan telah diformalkan, dilakukan monitoring dan direview secara berkala</t>
  </si>
  <si>
    <t>Organisasi telah memiliki mekanisme untuk mengomunikasikan hasil dan rekomendasi dari proses manajemen risiko kepada pihak-pihak yang berwenang dan relevan, dan menerapkannya secara menyeluruh dan mencakup semua aspek yang relevan, dan telah diformalkan, dilakukan monitoring dan direview secara berkala, dilakukan evaluasi untuk memperbaiki mekanisme tersebut secara terus-menerus, memastikan bahwa Organisasi tetap adaptif terhadap perubahan lingkungan dan kebutuhan komunikasi yang mungkin berubah.</t>
  </si>
  <si>
    <t>Hal yang perlu dipertimbangkan dalam proses manajemen risiko rantai pasokan diantaranya adalah penentuan jenis akses yang diberikan, alasan kebutuhan akses, metode akses, jangka waktu, dan potensi risiko yang terjadi apabila akses tersebut disalahgunakan</t>
  </si>
  <si>
    <t>- Peran, aktivitas, proses, dan narahubung pemangku kepentingan telah diidentifikasi dan ditetapkan dalam sebuah dokumen formal.
- Penetapan peran, aktivitas, proses, dan narahubung pemangku kepentingan dimonitor dan dievaluasi secara berkala.
- Dilakukan pembaruan secara berkala terhadap penetapan peran, aktivitas, proses, dan narahubung pemangku kepentingan sebagai timbal balik dari evaluasi yang dilakukan.</t>
  </si>
  <si>
    <t>- Organisasi telah menjalankan proses untuk menganalisis dan mengevaluasi data dan informasi pada seluruh aspek yang terkait dengan risiko siber, termasuk penyebab, dampak, dan peluang, dan telah diformalkan. 
- Organisasi telah memiliki metode yang terstruktur untuk melakukan analisis risiko.</t>
  </si>
  <si>
    <t>- Organisasi telah memiliki proses untuk menganalisis dan mengevaluasi data dan informasi pada seluruh aspek yang terkait dengan risiko siber, termasuk penyebab, dampak, dan peluang, dan telah diformalkan. 
- Organisasi telah memiliki metode yang terstruktur untuk melakukan analisis risiko, dilakukan monitoring dan direview secara berkala. Berdasarkan hasil review dan umpan balik, ada tindakan yang diambil untuk memperbaiki proses ini secara terus-menerus, memastikan bahwa  Organisasi tetap adaptif terhadap perubahan lingkungan dan ancaman keamanan.</t>
  </si>
  <si>
    <t>- Organisasi telah memiliki proses untuk menganalisis dan mengevaluasi data dan informasi pada seluruh aspek yang terkait dengan risiko siber, termasuk penyebab, dampak, dan peluang, dan telah diformalkan. 
- Organisasi telah memiliki metode yang terstruktur untuk melakukan analisis risiko, dilakukan monitoring dan direview secara berkala</t>
  </si>
  <si>
    <t>Belum memiliki prosedur pemisahan hak akses</t>
  </si>
  <si>
    <t>Belum memiliki prosedur pembatasan komunikasi perangkat dan server</t>
  </si>
  <si>
    <t>Tersedianya dan diterapkannya prosedur pencegahan terhadap upaya memasuki perangkat atau jaringan secara tidak sah, dengan menerapkan langkah-langkah seperti menerapkan fungsi untuk penguncian setelah sejumlah upaya masuk yang gagal dan memberikan interval waktu hingga keamanannya dipastikan.</t>
  </si>
  <si>
    <t>Tersedianya prosedur pembatasan komunikasi oleh perangkat dan server kepada pengguna sesuai dengan tingkat risikonya.</t>
  </si>
  <si>
    <r>
      <t xml:space="preserve">Perangkat, pengguna, dan aset informasi lainnya menggunakan sistem otentikasi tertentu (misalnya, </t>
    </r>
    <r>
      <rPr>
        <i/>
        <sz val="14"/>
        <color theme="1"/>
        <rFont val="Arial"/>
        <family val="2"/>
      </rPr>
      <t>multi-factor authentication</t>
    </r>
    <r>
      <rPr>
        <sz val="14"/>
        <color theme="1"/>
        <rFont val="Arial"/>
        <family val="2"/>
      </rPr>
      <t>) sesuai dengan tingkat risiko nya terhadap sistem.</t>
    </r>
  </si>
  <si>
    <t>Menetapkan dan menerapkan prosedur keamanan fisik terhadap akses kontrol yang sesuai seperti mengunci dan membatasi akses ke area tempat perangkat dan server dipasang, menggunakan kontrol masuk dan keluar, otentikasi biometrik, memasang kamera pengintai, dan/atau memeriksa barang bawaan.</t>
  </si>
  <si>
    <t>Acuan Manajemen Risiko yang Digunakan</t>
  </si>
  <si>
    <t>Acuan Keamanan Siber yang Digunakan</t>
  </si>
  <si>
    <t>Penyelenggara Sistem Elektronik mengomunikasikan perihal komitmen keamanan siber di organisasinya dengan pihak-pihak yang terkait dengan bisnis/layanan organisasi (termasuk kepada penyedia pihak ketiga).</t>
  </si>
  <si>
    <t>Penyelenggara Sistem Elektronik mengidentifikasi unit kerja di internal organisasinya, maupun pihak lain di luar organisasinya yang memiliki ketergantungan, baik secara langsung maupun tidak langsung terhadap operasional layanan Sistem Elektronik di organisasinya.</t>
  </si>
  <si>
    <t>Mengidentifikasi dan mengomunikasikan peran organisasi di dalam sektor Sistem Elektronik</t>
  </si>
  <si>
    <t>Penyelenggara Sistem Elektronik mengidentifikasi peran, aktivitas, proses, dan narahubung dari pemangku kepentingan yang mendukung ekosistem bisnis atau layanan Sistem Elektronik, baik di dalam atau di luar organisasi.</t>
  </si>
  <si>
    <t>Menyusun strategi, kebijakan, dan prosedur Keamanan Siber</t>
  </si>
  <si>
    <t>Menetapkan dan mengomunikasikan kebijakan keamanan siber di lingkungan Penyelenggara Sistem Elektronik</t>
  </si>
  <si>
    <t>Penyelenggara Sistem Elektronik menyusun, menetapkan, dan mengembangkan kebijakan tentang keamanan siber sesuai dengan standar yang berlaku di sektornya dan/atau peraturan perundang-undangan</t>
  </si>
  <si>
    <t>Penyelenggara Sistem Elektronik mengomunikasikan kebijakan kepada seluruh personel yang relevan, serta mengoordinasikan dan menyepakati metode berbagi informasi mengenai kebijakan dan prosedur yang ada di organisasi dengan para pemangku kepentingan eksternal.</t>
  </si>
  <si>
    <t>Penyelenggara Sistem Elektronik meninjau dan merevisi kebijakannya secara berkelanjutan sesuai dengan setiap perubahan dalam peraturan perundang-undangan yang relevan, standar dan/atau pedoman industri yang berlaku di sektornya.</t>
  </si>
  <si>
    <t>Penyelenggara Sistem Elektronik senantiasa mengembangkan strategi dalam melindungi aset informasi dengan mempertimbangkan manajemen risiko yang berlaku di organisasi.</t>
  </si>
  <si>
    <t>Penyelenggara Sistem Elektronik harus menetapkan sasaran atau target penerapan keamanan siber pada fungsi dan tingkatan yang relevan.</t>
  </si>
  <si>
    <t>Menetapkan persyaratan yang dibutuhkan untuk mendukung operasional Sistem Elektronik pada semua keadaan</t>
  </si>
  <si>
    <t>Penyelenggara Sistem Elektronik menyusun kebijakan standar operasional prosedur terhadap setiap layanan yang mendukung Sistem Elektronik baik dalam kondisi normal, jika terjadi insiden siber, dan pasca insiden siber.</t>
  </si>
  <si>
    <r>
      <t>Penyelenggara Sistem Elektronik menyusun kebijakan yang diperlukan untuk menjaga ketersediaan aset informasi, seperti kebijakan penggunaan perangkat pribadi di kantor (</t>
    </r>
    <r>
      <rPr>
        <i/>
        <sz val="14"/>
        <rFont val="Arial"/>
        <family val="2"/>
      </rPr>
      <t>bring your own devices</t>
    </r>
    <r>
      <rPr>
        <sz val="14"/>
        <rFont val="Arial"/>
        <family val="2"/>
      </rPr>
      <t>), kebijakan instalasi perangkat lunak pada perangkat kantor, kebijakan klasifikasi informasi, dsb.</t>
    </r>
  </si>
  <si>
    <t>Penyelenggara Sistem Elektronik memastikan pemberian label pada perangkat aset informasi oleh pihak yang berwenang di organisasi</t>
  </si>
  <si>
    <t>Penyelenggara Sistem Elektronik menyusun dokumentasi dan mengelola diagram jalur komunikasi jaringan dan aliran data dengan tepat dalam organisasi.</t>
  </si>
  <si>
    <t>Dokumentasikan dan kelola dengan tepat daftar sistem informasi eksternal yang menggunakan data atau layanan Sistem Elektronik</t>
  </si>
  <si>
    <t>Dokumentasikan dan kelola dengan tepat daftar sistem informasi eksternal yang digunakan oleh Penyelenggara Sistem Elektronik.</t>
  </si>
  <si>
    <t>Mengidentifikasi dan mendokumentasikan kerentanan terhadap aset informasi</t>
  </si>
  <si>
    <r>
      <t xml:space="preserve">Identifikasi kerentanan terhadap seluruh aset informasi di organisasi, misalnya melalui </t>
    </r>
    <r>
      <rPr>
        <i/>
        <sz val="14"/>
        <rFont val="Arial"/>
        <family val="2"/>
      </rPr>
      <t>penetration testing</t>
    </r>
    <r>
      <rPr>
        <sz val="14"/>
        <rFont val="Arial"/>
        <family val="2"/>
      </rPr>
      <t xml:space="preserve"> dan </t>
    </r>
    <r>
      <rPr>
        <i/>
        <sz val="14"/>
        <rFont val="Arial"/>
        <family val="2"/>
      </rPr>
      <t>vulnerability assessment</t>
    </r>
    <r>
      <rPr>
        <sz val="14"/>
        <rFont val="Arial"/>
        <family val="2"/>
      </rPr>
      <t>, serta dokumentasikan daftar kerentanan yang teridentifikasi tersebut bersama dengan daftar aset terkait.</t>
    </r>
  </si>
  <si>
    <t>Penyelenggara Sistem Elektronik mengumpulkan informasi termasuk kerentanan dan ancaman dari sumber internal dan eksternal (melalui pengujian internal, informasi dari pihak berwajib, hasil penelitian keamanan, dll.)</t>
  </si>
  <si>
    <t>Mengidentifikasi potensi dampak terhadap layanan Sistem Elektronik dan kemungkinan terjadinya dampak tersebut</t>
  </si>
  <si>
    <t>Penyelenggara Sistem Elektronik perlu memeriksa pada setiap fungsi penting organisasi apakah ada risiko keamanan yang diketahui termasuk kedalam kategori membahayakan keselamatan, menimbulkan kerugian, dan mengancam keamanan negara.</t>
  </si>
  <si>
    <t>Menganalisis nilai risiko terhadap Sistem Elektronik</t>
  </si>
  <si>
    <t>Penyelenggara Sistem Elektronik menentukan level risiko dan prioritas mitigasinya</t>
  </si>
  <si>
    <t>Penyelenggara Sistem Elektronik melakukan penilaian risiko siber secara berkala dan menyeluruh, dengan melibatkan semua pemangku kepentingan yang relevan.</t>
  </si>
  <si>
    <t>Penyelenggara Sistem Elektronik menentukan tingkat risiko terkait keamanan siber yang dapat diterima</t>
  </si>
  <si>
    <t>Penyelenggara Sistem Elektronik memiliki proses untuk menganalisis dan mengevaluasi data dan informasi yang terkait dengan risiko siber, termasuk penyebab, dampak, dan peluang</t>
  </si>
  <si>
    <t>Penyelenggara Sistem Elektronik memiliki kebijakan dan prosedur yang efektif untuk mengurangi, menghindari, mentransfer, atau menerima risiko siber sesuai dengan tingkat risiko dan toleransi risiko yang ditetapkan</t>
  </si>
  <si>
    <t>Penyelenggara Sistem Elektronik memiliki meknisme untuk melakukan audit internal dan eksternal terhadap proses manajemen risiko dan mengimplementasikan rekomendasi perbaikan</t>
  </si>
  <si>
    <t>Penyelenggara Sistem Elektronik melakukan reviu terhadap manajemen risiko secara periodik, atau apabila menemukan data atau informasi baru yang berpotensi menambah atau mengubah profil risiko.</t>
  </si>
  <si>
    <t>Mengidentifikasi pemasok dan mitra pihak ketiga dari setiap aset informasi di Sistem Elektronik</t>
  </si>
  <si>
    <t>Memastikan poin-poin perjanjian kerja sama yang digunakan untuk pemasok dan mitra pihak ketiga telah sesuai dengan kebijakan keamanan siber pada Penyelenggara Sistem Elektronik</t>
  </si>
  <si>
    <t>Menyiapkan rencana penanggulangan dan pemulihan pada layanan Sistem Elektronik dengan pihak ketiga yang mendukung layanan tersebut</t>
  </si>
  <si>
    <t xml:space="preserve">Menetapkan dan menerapkan prosedur untuk menerbitkan, mengelola, memeriksa, membatalkan, dan memantau informasi tentang identitas dan kredensial terhadap aset informasi dan personel yang menggunakan Sistem Elektronik. </t>
  </si>
  <si>
    <t>Mengelola akses jarak jauh terhadap layanan Sistem Elektronik</t>
  </si>
  <si>
    <t>Penyelenggara Sistem Elektronik menyusun prosedur tentang mekanisme identifikasi pengguna layanan, pemberian akses, dan otorisasi terhadap layanan, termasuk pemberian koneksi terhadap pengguna, perangkat IoT, dan/atau server.</t>
  </si>
  <si>
    <t>Mengelola izin akses dan otorisasi layanan Sistem Elektronik</t>
  </si>
  <si>
    <t>Menyediakan prosedur operasional pelindungan terhadap aset fisik yang mendukung layanan Sistem Elektronik</t>
  </si>
  <si>
    <t>Tersedianya prosedur dan sarana pengamanan terhadap perangkat komputer yang digunakan untuk pengolahan data Sistem Elektronik.</t>
  </si>
  <si>
    <t>Memastikan proses perbaikan dan pemeliharaan aset informasi pada layanan Sistem Elektronik dilakukan, dicatat, dan dikendalikan sesuai prosedur</t>
  </si>
  <si>
    <t>Memastikan proses pemeliharaan jarak jauh terhadap aset informasi pada layanan Sistem Elektronik dilakukan dengan persetujuan penanggung jawab layanan Sistem Elektronik dan didokumentasikan sesuai prosedur</t>
  </si>
  <si>
    <t>Memastikan lingkungan fisik aset informasi pada layanan Sistem Elektronik dipantau secara berkala untuk mendeteksi potensi ancaman</t>
  </si>
  <si>
    <t xml:space="preserve">Penyelenggara Sistem Elektronik memastikan lingkungan fisik aset Sistem Elektronik dipantau secara tepat melalui pengaturan, perekaman, dan pemantauan akses fisik terhadap aset Sistem Elektronik. (misalnya cctv, akses kontrol, sensor, dll). </t>
  </si>
  <si>
    <t xml:space="preserve">Penyelenggara Sistem Elektronik senantiasa melakukan peninjauan, analisis, dan peningkatan terhadap kontrol keamanan yang diterapkan sesuai hasil reviu dari respons insiden keamanan dan hasil pemantauan, pengukuran, dan evaluasi ancaman internal dan eksternal. </t>
  </si>
  <si>
    <t>Pelindungan terhadap data yang tersimpan pada Penyelenggara Sistem Elektronik</t>
  </si>
  <si>
    <t>Jika Penyelenggara Sistem Elektronik bertukar informasi yang perlu dilindungi dengan organisasi lain, maka Penyelenggara Sistem Elektronik perlu meminta organisasi lain tersebut untuk menyetujui persyaratan keamanan untuk pelindungan informasi tersebut.</t>
  </si>
  <si>
    <t>Pelindungan terhadap data yang terkirim dari Penyelenggara Sistem Elektronik</t>
  </si>
  <si>
    <t xml:space="preserve">Penyelenggara Sistem Elektronik memastikan saluran komunikasi menerapkan enkripsi saat berkomunikasi antara perangkat Sistem Elektronik dan server Sistem Elektronik. </t>
  </si>
  <si>
    <t>Penyelenggara Sistem Elektronik memastikan kunci enkripsi dikontrol dengan aman sepanjang siklus hidup kunci enkripsi tersebut untuk memastikan pengoperasian yang benar dan data yang ditransmisikan, diterima, dan disimpan dengan aman.</t>
  </si>
  <si>
    <t xml:space="preserve">Penyelenggara Sistem Elektronik menyediakan sumber daya yang cukup untuk setiap sistem Sistem Elektronik (misalnya ruang penyimpanan, sumber daya, dan sistem redundan), </t>
  </si>
  <si>
    <t>Penyelenggara Sistem Elektronik memastikan dilakukannya pemeriksaan kualitas ruang penyimpanan data secara berkala, pendeteksi kegagalan operasional, dan pembaharuan perangkat lunak untuk perangkat penyimpanan data.</t>
  </si>
  <si>
    <t>Penyelenggara Sistem Elektronik mengembangkan dan mengimplementasikan rencana manajemen kerentanan yang meliputi mekanisme pengumpulan informasi kerentanan, inventarisasi kerentanan, hingga perbaikan terhadap kerentanan yang ditemukan pada aplikasi.</t>
  </si>
  <si>
    <t>Pemeriksaan verifikasi latar belakang terhadap semua calon personel harus dilakukan sebelum bergabung dengan Penyelenggara Sistem Elektronik dengan mempertimbangkan peraturan dan etika yang berlaku serta proporsional dengan kebutuhan bisnis, dan risiko keamanan.</t>
  </si>
  <si>
    <t>Menyusun dan menerapkan kebijakan terkait kompetensi dan keahlian sumber daya manusia keamanan siber yang ada di Penyelenggara Sistem Elektronik</t>
  </si>
  <si>
    <t>Penyelenggara Sistem Elektronik menyiapkan sistem dalam organisasi untuk mendeteksi, menganalisis, dan merespons peristiwa keamanan.</t>
  </si>
  <si>
    <t>Penyelenggara Sistem Elektronik melakukan pengujian secara periodik tentang efektifitas perangkat dan prosedur untuk mendeteksi peristiwa keamanan sebagaimana mestinya.</t>
  </si>
  <si>
    <t>Penyelenggara Sistem Elektronik melakukan reviu dan peningkatan prosedur pendeteksian peristiwa keamanan secara berkala.</t>
  </si>
  <si>
    <t>Penyelenggara Sistem Elektronik menetapkan dan menerapkan prosedur untuk mengidentifikasi dan mengelola ambang batas terhadap operasional jaringan dan arus informasi yang diharapkan antara pengguna, penyelenggara, dan sistem.</t>
  </si>
  <si>
    <t xml:space="preserve">Memastikan bahwa seluruh perangkat teknologi pada lingkup Sistem Elektronik telah diuji keamanannya melalui penilaian kerentanan, uji penetrasi, atau audit keamanan.  </t>
  </si>
  <si>
    <t>Penyelenggara Sistem Elektronik memastikan adanya pemeriksaan rutin di perangkat dan server yang dikelola dalam organisasi.</t>
  </si>
  <si>
    <t>Nilai IKAS</t>
  </si>
  <si>
    <t>Nilai Identifikasi</t>
  </si>
  <si>
    <t>Nilai Proteksi</t>
  </si>
  <si>
    <t>Nilai Deteksi</t>
  </si>
  <si>
    <t>Nilai Gulih</t>
  </si>
  <si>
    <t>Kategorisasi IKAS</t>
  </si>
  <si>
    <t>Pemusnahan data pada media rekam cadang dilakukan dengan melakukan format ulang atas media rekam cadang dan memastikan bahwa data tersebut tidak dapat diakses lagi.</t>
  </si>
  <si>
    <t xml:space="preserve"> -  Belum ada SOP Pengujian Perangkat Sistem Elektronik
- Belum ada SOP Pendeteksian Peristiwa Keamanan Siber</t>
  </si>
  <si>
    <t xml:space="preserve"> - SOP Pengujian Perangkat Sistem Elektronik sudah diterapkan pada sebagian kecil aspek tapi belum diformalkan
- SOP Pendeteksian Peristiwa Keamanan Siber sudah diterapkan pada sebagian kecil aspek tapi belum diformalkan</t>
  </si>
  <si>
    <t xml:space="preserve"> - SOP Pengujian Perangkat Sistem Elektronik sudah diterapkan pada sebagian besar aspek tapi belum diformalkan
- SOP Pendeteksian Peristiwa Keamanan Siber sudah diterapkan pada sebagian besar aspek tapi belum diformalkan</t>
  </si>
  <si>
    <t xml:space="preserve"> - SOP Pengujian Perangkat Sistem Elektronik sudah diterapkan pada seluruh aspek dan sudah diformalkan
- SOP Pendeteksian Peristiwa Keamanan Siber sudah diterapkan pada seluruh aspek dan sudah diformalkan</t>
  </si>
  <si>
    <t xml:space="preserve"> - SOP Pengujian Perangkat Sistem Elektronik sudah diterapkan pada seluruh aspek dan sudah diformalkan, dimonitoring dan direview secara berkala
- SOP Pendeteksian Peristiwa Keamanan Siber sudah diterapkan pada seluruh aspek dan sudah diformalkan, dimonitoring dan direview secara berkala</t>
  </si>
  <si>
    <t xml:space="preserve"> - SOP Pengujian Perangkat Sistem Elektronik sudah diterapkan pada seluruh aspek dan sudah diformalkan, dimonitoring dan direview secara berkala serta dilakukan perbaikan
- SOP Pendeteksian Peristiwa Keamanan Siber sudah diterapkan pada seluruh aspek dan sudah diformalkan, dimonitoring dan direview secara berkala serta dilakukan perbaikan</t>
  </si>
  <si>
    <t/>
  </si>
  <si>
    <t>-  Belum ada SOP Identifikasi Operasional Sistem Elektronik
- Belum ada SOP Pengelolaan Operasional Sistem Elektronik
- Belum ada Dokumen Monitoring Kapasitas Sistem Elektronik</t>
  </si>
  <si>
    <t>- SOP Identifikasi Operasional Sistem Elektronik sudah diterapkan pada sebagian kecil aspek tapi belum diformalkan
- SOP Pengelolaan Operasional Sistem Elektronik sudah diterapkan pada sebagian kecil aspek tapi belum diformalkan
- Dokumen Monitoring Kapasitas Sistem Elektronik sudah diterapkan pada sebagian kecil aspek tapi belum diformalkan</t>
  </si>
  <si>
    <t>- SOP Identifikasi Operasional Sistem Elektronik sudah diterapkan pada sebagian besar aspek tapi belum diformalkan
- SOP Pengelolaan Operasional Sistem Elektronik sudah diterapkan pada sebagian besar aspek tapi belum diformalkan
- Dokumen Monitoring Kapasitas Sistem Elektronik sudah diterapkan pada sebagian besar aspek tapi belum diformalkan</t>
  </si>
  <si>
    <t>- SOP Identifikasi Operasional Sistem Elektronik sudah diterapkan pada seluruh aspek dan sudah diformalkan
- SOP Pengelolaan Operasional Sistem Elektronik sudah diterapkan pada seluruh aspek dan sudah diformalkan
- Dokumen Monitoring Kapasitas Sistem Elektronik sudah diterapkan pada seluruh aspek dan sudah diformalkan</t>
  </si>
  <si>
    <t xml:space="preserve"> - SOP Identifikasi Operasional Sistem Elektronik sudah diterapkan pada seluruh aspek dan sudah diformalkan, dimonitoring, dan direview secara berkala
- SOP Pengelolaan Operasional Sistem Elektronik sudah diterapkan pada seluruh aspek dan sudah diformalkan, dimonitoring, dan direview secara berkala
- Dokumen Monitoring Kapasitas Sistem Elektronik sudah diterapkan pada seluruh aspek dan sudah diformalkan, dimonitoring, dan direview secara berkala</t>
  </si>
  <si>
    <t>- SOP Identifikasi Operasional Sistem Elektronik sudah diterapkan pada seluruh aspek dan sudah diformalkan, dimonitoring, direview secara berkala, dan dilakukan perbaikan, atau otomatisasi jika teknis
- SOP Pengelolaan Operasional Sistem Elektronik sudah diterapkan pada seluruh aspek dan sudah diformalkan, dimonitoring, direview secara berkala, dan dilakukan perbaikan, atau otomatisasi jika teknis
- Dokumen Monitoring Kapasitas Sistem Elektronik sudah diterapkan pada seluruh aspek dan sudah diformalkan, dimonitoring, direview secara berkala, dan dilakukan perbaikan, atau otomatisasi jika teknis</t>
  </si>
  <si>
    <t xml:space="preserve">Memonitor kegiatan personel yang berada di dalam lingkup Sistem Elektronik </t>
  </si>
  <si>
    <t>Memastikan bahwa personel yang berada pada layanan Sistem Elektronik tidak melakukan koneksi, memasang perangkat keras ataupun perangkat lunak yang tidak berizin pada lingkup Sistem Elektronik.</t>
  </si>
  <si>
    <t>Organisasi belum memiliki prosedur untuk memastikan bahwa personel yang berada pada layanan Sistem Elektronik tidak melakukan koneksi, memasang perangkat keras ataupun perangkat lunak yang tidak berizin pada lingkup Sistem Elektronik.</t>
  </si>
  <si>
    <t xml:space="preserve">Organisasi sudah menerapkan prosedur pada sebagian kecil aspek tapi belum diformalkan untuk memastikan bahwa personel yang berada pada layanan Sistem Elektronik tidak melakukan koneksi, memasang perangkat keras ataupun perangkat lunak yang tidak berizin pada lingkup Sistem Elektronik </t>
  </si>
  <si>
    <t>Organisasi sudah menerapkan prosedur pada sebagian besar aspek tapi belum diformalkanuntuk memastikan bahwa personel yang berada pada layanan Sistem Elektronik tidak melakukan koneksi, memasang perangkat keras ataupun perangkat lunak yang tidak berizin pada lingkup Sistem Elektronik</t>
  </si>
  <si>
    <t>Organisasi sudah menerapkan prosedur pada seluruh aspek dan sudah diformalkan untuk memastikan bahwa personel yang berada pada layanan Sistem Elektronik tidak melakukan koneksi, memasang perangkat keras ataupun perangkat lunak yang tidak berizin pada lingkup Sistem Elektronik.</t>
  </si>
  <si>
    <t>Organisasi sudah menerapkan prosedur pada seluruh aspek dan sudah diformalkan untuk memastikan bahwa personel yang berada pada layanan Sistem Elektronik tidak melakukan koneksi, memasang perangkat keras ataupun perangkat lunak yang tidak berizin pada lingkup Sistem Elektronik, dilakukan monitoring dan direview secara berkala.</t>
  </si>
  <si>
    <t>Organisasi sudah menerapkan prosedur pada seluruh aspek dan sudah diformalkan untuk memastikan bahwa personel yang berada pada layanan Sistem Elektronik tidak melakukan koneksi, memasang perangkat keras ataupun perangkat lunak yang tidak berizin pada lingkup Sistem Elektronik, dilakukan monitoring dan direview secara berkala, serta diperbaiki prosedurnya secara berkelanjutan.</t>
  </si>
  <si>
    <t xml:space="preserve">Memonitor kegiatan pihak ketiga yang berada di dalam lingkup Sistem Elektronik </t>
  </si>
  <si>
    <t>Memastikan bahwa pihak ketiga yang berada pada layanan Sistem Elektronik tidak melakukan koneksi, memasang perangkat keras ataupun perangkat lunak yang tidak berizin pada lingkup Sistem Elektronik.</t>
  </si>
  <si>
    <t>Organisasi belum memiliki prosedur untuk memastikan bahwa pihak ketiga yang berada pada layanan Sistem Elektronik tidak melakukan koneksi, memasang perangkat keras ataupun perangkat lunak yang tidak berizin pada lingkup Sistem Elektronik.</t>
  </si>
  <si>
    <t xml:space="preserve">Organisasi sudah menerapkan prosedur pada sebagian kecil aspek tapi belum diformalkan untuk memastikan bahwa pihak ketiga yang berada pada layanan Sistem Elektronik tidak melakukan koneksi, memasang perangkat keras ataupun perangkat lunak yang tidak berizin pada lingkup Sistem Elektronik </t>
  </si>
  <si>
    <t>Organisasi sudah menerapkan prosedur pada sebagian besar aspek tapi belum diformalkanuntuk memastikan bahwa pihak ketiga yang berada pada layanan Sistem Elektronik tidak melakukan koneksi, memasang perangkat keras ataupun perangkat lunak yang tidak berizin pada lingkup Sistem Elektronik</t>
  </si>
  <si>
    <t>Organisasi sudah menerapkan prosedur pada seluruh aspek dan sudah diformalkan untuk memastikan bahwa pihak ketiga yang berada pada layanan Sistem Elektronik tidak melakukan koneksi, memasang perangkat keras ataupun perangkat lunak yang tidak berizin pada lingkup Sistem Elektronik.</t>
  </si>
  <si>
    <t>Organisasi sudah menerapkan prosedur pada seluruh aspek dan sudah diformalkan untuk memastikan bahwa pihak ketiga yang berada pada layanan Sistem Elektronik tidak melakukan koneksi, memasang perangkat keras ataupun perangkat lunak yang tidak berizin pada lingkup Sistem Elektronik, dilakukan monitoring dan direview secara berkala.</t>
  </si>
  <si>
    <t>Organisasi sudah menerapkan prosedur pada seluruh aspek dan sudah diformalkan untuk memastikan bahwa pihak ketiga yang berada pada layanan Sistem Elektronik tidak melakukan koneksi, memasang perangkat keras ataupun perangkat lunak yang tidak berizin pada lingkup Sistem Elektronik, dilakukan monitoring dan direview secara berkala, serta diperbaiki prosedurnya secara berkelanjutan.</t>
  </si>
  <si>
    <t xml:space="preserve">Menerapkan teknologi pemindaian kerentanan terhadap Sistem Elektronik </t>
  </si>
  <si>
    <t xml:space="preserve">Organisasi belum memiliki teknologi untuk memastikan bahwa seluruh perangkat teknologi pada lingkup Sistem Elektronik telah diuji keamanan melalui penilaian kerentanan, uji penetrasi, atau audit keamanan </t>
  </si>
  <si>
    <t xml:space="preserve">Organisasi telah menerapkan teknologi pada sebagian kecil aspek tapi belum diformalkan untuk memastikan bahwa seluruh perangkat teknologi pada lingkup Sistem Elektronik telah diuji keamanan melalui penilaian kerentanan, uji penetrasi, atau audit keamanan </t>
  </si>
  <si>
    <t xml:space="preserve">Organisasi telah menerapkan teknologi pada sebagian besar aspek tapi belum diformalkan untuk memastikan bahwa seluruh perangkat teknologi pada lingkup Sistem Elektronik telah diuji keamanan melalui penilaian kerentanan, uji penetrasi, atau audit keamanan </t>
  </si>
  <si>
    <t xml:space="preserve">Organisasi telah menerapkan teknologi pada seluruh aspek dan sudah diformalkan untuk memastikan bahwa seluruh perangkat teknologi pada lingkup Sistem Elektronik telah diuji keamanan melalui penilaian kerentanan, uji penetrasi, atau audit keamanan </t>
  </si>
  <si>
    <t xml:space="preserve">Organisasi telah menerapkan teknologi pada seluruh aspek dan sudah diformalkan untuk memastikan bahwa seluruh perangkat teknologi pada lingkup Sistem Elektronik telah diuji keamanan melalui penilaian kerentanan, uji penetrasi, atau audit keamanan, dilakukan monitoring dan  review prosedur secara berkala. </t>
  </si>
  <si>
    <t>Organisasi telah menerapkan teknologi pada seluruh aspek dan sudah diformalkan untuk memastikan bahwa seluruh perangkat teknologi pada lingkup Sistem Elektronik telah diuji keamanan melalui penilaian kerentanan, uji penetrasi, atau audit keamanan, dilakukan monitoring dan  review prosedur secara berkala serta dilakukan perbaikan prosedur secara berkelanjutan, dan mengarah pada otomatisasi</t>
  </si>
  <si>
    <t>Menetapkan dan mengomunikasikan prioritas untuk misi, tujuan, dan kegiatan pengamanan sistem elektronik di organisasi</t>
  </si>
  <si>
    <t>- Belum dilakukan identifikasi unit kerja maupun pihak lain yang bergantung pada layanan Sistem Elektronik di organisasinya
- Belum ada prosedur identifikasi ketergantungan</t>
  </si>
  <si>
    <t>- Organisasi mengetahui sebagian kecil unit kerja maupun pihak lain yang bergantung pada layanan Sistem Elektronik di organisasinya, namun prosedur identifikasi ketergantungan belum ditetapkan secara formal</t>
  </si>
  <si>
    <t>- Organisasi mengetahui sebagian besar unit kerja maupun pihak lain yang bergantung pada layanan Sistem Elektronik di organisasinya, namun prosedur identifikasi ketergantungan belum ditetapkan secara formal</t>
  </si>
  <si>
    <t>- Identifikasi unit kerja maupun pihak lain yang bergantung pada layanan SE di organisasinya telah dilakukan secara menyeluruh
- Prosedur identifikasi ketergantungan sudah ditetapkan.</t>
  </si>
  <si>
    <t>- Identifikasi unit kerja maupun pihak lain yang bergantung pada layanan Sistem Elektronik di organisasinya telah dilakukan
- Prosedur identifikasi ketergantungan sudah ditetapkan dan dievaluasi secara berkala
- Daftar unit kerja atau pihak lain yang bergantung pada layanan Sistem Elektronik di organisasinya dimonitor dan dievaluasi secara berkala
- Belum ada mekanisme/siklus pembaruan daftar unit kerja atau pihak lain yang bergantung pada layanan Sistem Elektronik di organisasinya</t>
  </si>
  <si>
    <t xml:space="preserve">- Identifikasi unit kerja maupun pihak lain yang bergantung pada layanan Sistem Elektronik di organisasinya telah dilakukan
- Prosedur identifikasi ketergantungan sudah ditetapkan dan dievaluasi serta diperbarui secara berkala
- Sudah ada mekanisme/siklus pembaruan daftar unit kerja atau pihak lain yang bergantung pada layanan Sistem Elektronik di organisasinya
- Daftar unit kerja atau pihak lain yang bergantung pada layanan Sistem Elektronik di organisasinya dimonitor, dievaluasi, dan diperbarui secara berkala
</t>
  </si>
  <si>
    <t>Penyelenggara Sistem Elektronik mengidentifikasi dan menetapkan unit kerja atau fungsi yang memiliki tugas dan tanggung jawab dalam menerapkan pengamanan Sistem Elektronik di organisasinya.</t>
  </si>
  <si>
    <t>Belum adanya rencana terkait identifikasi unit kerja atau fungsi yang memiliki tugas dan tanggung jawab dalam menerapkan pengamanan Sistem Elektronik di organisasinya.</t>
  </si>
  <si>
    <t>Sudah terdapat unit kerja yang menerapkan sebagian kecil fungsi pengamanan Sistem Elektronik di organisasinya, namun belum ditetapkan tugas dan tanggung jawab secara formal</t>
  </si>
  <si>
    <t>Sudah terdapat unit kerja yang menerapkan sebagian besar fungsi pengamanan Sistem Elektronik di organisasinya, namun belum ditetapkan tugas dan tanggung jawab secara formal</t>
  </si>
  <si>
    <t xml:space="preserve">Seluruh fungsi dalam menerapkan pengamanan Sistem Elektronik telah diidentifikasi dan unit kerja yang memiliki tugas dan tanggung jawab dalam menerapkan pengamanan Sistem Elektronik di organisasinya telah ditetapkan. </t>
  </si>
  <si>
    <t>- Seluruh fungsi dalam menerapkan penyelenggaraan SE telah diidentifikasi dan unit kerja yang memiliki tugas dan tanggung jawab dalam menerapkan pengamanan Sistem Elektronik di organisasinya telah ditetapkan. 
- Dilakukan evaluasi berkala terhadap fungsi, tugas, dan tanggung jawab unit kerja tersebut dalam menerapkan pengamanan Sistem Elektronik agar tetap inline dengan tujuan organisasi.</t>
  </si>
  <si>
    <t>- Seluruh fungsi dalam menerapkan penyelenggaraan SE telah diidentifikasi dan unit kerja yang memiliki tugas dan tanggung jawab dalam menerapkan pengamanan Sistem Elektronik di organisasinya telah ditetapkan. 
- Dilakukan evaluasi berkala terhadap fungsi, tugas, dan tanggung jawab unit kerja tersebut dalam menerapkan pengamanan Sistem Elektronik agar tetap inline dengan tujuan organisasi.
- Dilakukan perbaikan berkelanjutan untuk memastikan proses binis yang dijalankan oleh unit kerja tersebut tetap efektif dan sesuai dengan kebutuhan dan kondisi terkini.</t>
  </si>
  <si>
    <t>Mengembangkan strategi untuk meningkatkan pengamanan terhadap Sistem Elektronik</t>
  </si>
  <si>
    <t>Organisasi Belum memiliki strategi perlindungan aset informasi dan
belum memiliki dokumen manajemen risiko organisasi</t>
  </si>
  <si>
    <t>Prosedur pengamanan aset informasi, manajemen risiko organisasi dan Strategi pengamanan aset informasi  sudah diterapkan pada sebagian kecil aspek tapi belum diformalkan</t>
  </si>
  <si>
    <t>Prosedur pengamanan aset informasi, manajemen risiko organisasi dan Strategi pengamanan aset informasi  sudah diterapkan pada sebagian besar aspek tapi belum diformalkan</t>
  </si>
  <si>
    <t>Prosedur pengamanan aset informasi, manajemen risiko organisasi dan Strategi pengamanan aset informasi  sudah diterapkan pada seluruh aspek dan sudah diformalkan</t>
  </si>
  <si>
    <t xml:space="preserve">Prosedur pengamanan aset informasi, manajemen risiko organisasi dan Strategi pengamanan aset informasi  sudah diterapkan pada seluruh aspek dan sudah diformalkan, dilakukan monitoring dan reviu secara berkala </t>
  </si>
  <si>
    <t>Prosedur pengamanan aset informasi, manajemen risiko organisasi dan Strategi pengamanan aset informasi  sudah diterapkan pada seluruh aspek dan sudah diformalkan, dilakukan monitoring dan reviu secara berkala, dilakukan perbaikan berkelanjutan dan terintegrasi dalam sistem yang terotomatisasi.</t>
  </si>
  <si>
    <t>Organisasi belum memiliki Kebijakan standar operasional prosedur terhadap setiap layanan yang mendukung Sistem Elektronik baik dalam kondisi normal, jika terjadi insiden siber, dan pasca insiden siber.</t>
  </si>
  <si>
    <t>Kebijakan standar operasional prosedur terhadap setiap layanan yang mendukung Sistem Elektronik baik dalam kondisi normal, jika terjadi insiden siber, dan pasca insiden siber sudah diterapkan pada sebagian kecil aspek namun belum ditetapkan.</t>
  </si>
  <si>
    <t>Kebijakan standar operasional prosedur terhadap setiap layanan yang mendukung Sistem Elektronik baik dalam kondisi normal, jika terjadi insiden siber, dan pasca insiden siber sudah diterapkan pada sebagian besar aspek namun belum ditetapkan.</t>
  </si>
  <si>
    <t>Kebijakan standar operasional prosedur terhadap setiap layanan yang mendukung Sistem Elektronik baik dalam kondisi normal, jika terjadi insiden siber, dan pasca insiden siber sudah diterapkan pada seluruh aspek dan sudah ditetapkan.</t>
  </si>
  <si>
    <t>Kebijakan standar operasional prosedur terhadap setiap layanan yang mendukung Sistem Elektronik baik dalam kondisi normal, jika terjadi insiden siber, dan pasca insiden siber sudah diterapkan pada seluruh aspek dan sudah ditetapkan, dilakukan monitoring dan direview secara berkala.</t>
  </si>
  <si>
    <t>Kebijakan standar operasional prosedur terhadap setiap layanan yang mendukung Sistem Elektronik baik dalam kondisi normal, jika terjadi insiden siber, dan pasca insiden siber sudah diterapkan pada seluruh aspek dan sudah ditetapkan, dilakukan monitoring dan direview secara berkala serta dievaluasi dan dilakukan perbaikan berkelanjutan.</t>
  </si>
  <si>
    <t>- Organisasi belum dapat menunjukan dokumentasi diagram jalur komunikasi jaringan (network architecture) dan aliran data (document data flow) yang berhubungan dengan layanan Sistem Elektronik.
- Organisasi belum dapat menunjukan bahwa jalur komunikasi jaringan dan aliran data yang berhubungan dengan layanan Sistem Elektronik telah dikelola sesuai dengan persyaratan keamanan.</t>
  </si>
  <si>
    <t>Organisasi belum memiliki daftar sistem informasi stakeholder dan pihak eksternal yang menggunakan data atau layanan Sistem Elektronik</t>
  </si>
  <si>
    <t>Organisasi telah melaksanakan dokumentasi dan pengelolaan terhadap sebagian kecil aspek dari daftar sistem informasi stakeholder dan pihak eksternal yang menggunakan data atau layanan Sistem Elektronik namun belum diformalkan</t>
  </si>
  <si>
    <t>Organisasi telah melaksanakan dokumentasi dan pengelolaan terhadap sebagian besar daftar sistem informasi stakeholder dan pihak eksternal yang menggunakan data atau layanan Sistem Elektronik namun belum diformalkan</t>
  </si>
  <si>
    <t>Organisasi telah melaksanakan dokumentasi dan pengelolaan terhadap seluruh daftar sistem informasi stakeholder dan pihak eksternal yang menggunakan data atau layanan Sistem Elektronik dan sudah diformalkan</t>
  </si>
  <si>
    <t>Organisasi telah melaksanakan dokumentasi dan pengelolaan terhadap seluruh daftar sistem informasi stakeholder dan pihak eksternal yang menggunakan data atau layanan Sistem Elektronik dan sudah diformalkan, dilakukan monitoring dan direview secara berkala, dievaluasi dan dilakukan perbaikan secara berkelanjutan</t>
  </si>
  <si>
    <t>Organisasi belum memiliki daftar sistem informasi eksternal apa saja yang digunakan untuk mendukung Penyelenggara Sistem Elektronik dalam menjalankan layanan Sistem Elektronik</t>
  </si>
  <si>
    <t>Organisasi telah melaksanakan dokumentasi dan pengelolaan yang tepat terhadap sebagian kecil aspek dari daftar sistem informasi eksternal yang digunakan untuk mendukung penyelenggara Sistem Elektronik dalam menjalankan layanan Sistem Elektronik, tapi belum diformalkan</t>
  </si>
  <si>
    <t>Organisasi telah melaksanakan dokumentasi dan pengelolaan yang tepat terhadap sebagian besar aspek dari daftar sistem informasi eksternal yang digunakan untuk mendukung penyelenggara Sistem Elektronik dalam menjalankan layanan Sistem Elektronik, tapi belum diformalkan</t>
  </si>
  <si>
    <t>Organisasi telah melaksanakan dokumentasi dan pengelolaan yang tepat terhadap seluruh aspek dari daftar sistem informasi eksternal yang digunakan untuk mendukung penyelenggara Sistem Elektronik dalam menjalankan layanan Sistem Elektronik, dan sudah diformalkan</t>
  </si>
  <si>
    <t>Organisasi telah melaksanakan dokumentasi dan pengelolaan yang tepat terhadap seluruh aspek dari daftar sistem informasi eksternal yang digunakan untuk mendukung penyelenggara Sistem Elektronik dalam menjalankan layanan Sistem Elektronik, dan sudah diformalkan, sudah dilakukan monitoring dan direview secara berkala</t>
  </si>
  <si>
    <t>Organisasi telah melaksanakan dokumentasi dan pengelolaan yang tepat terhadap seluruh aspek dari daftar sistem informasi eksternal yang digunakan untuk mendukung penyelenggara Sistem Elektronik dalam menjalankan layanan Sistem Elektronik, dan sudah diformalkan, sudah dilakukan monitoring dan direview secara berkala, dilakukan evaluasi dan perbaikan secara berkelanjutan dan mekanisme otomatisasi diterapkan</t>
  </si>
  <si>
    <t>Organisasi telah melaksanakan analisis nilai risiko pada sebagian kecil aspek Sistem Elektronik dengan mempertimbangkan ancaman, kerentanan, kemungkinan, dan dampak, namun belum diformalkan</t>
  </si>
  <si>
    <t>Organisasi telah melaksanakan analisis nilai risiko pada sebagian besar aspek Sistem Elektronik dengan mempertimbangkan ancaman, kerentanan, kemungkinan, dan dampak, namun belum diformalkan</t>
  </si>
  <si>
    <t>Organisasi telah melaksanakan analisis nilai risiko pada seluruh aspek Sistem Elektronik dengan mempertimbangkan ancaman, kerentanan, kemungkinan, dan dampak. dan telah diformalkan</t>
  </si>
  <si>
    <t>Organisasi telah melaksanakan analisis nilai risiko pada seluruh aspek Sistem Elektronik dengan mempertimbangkan ancaman, kerentanan, kemungkinan, dan dampak. dan telah diformalkan, dilakukan monitoring dan di review secara berkala untuk memastikan bahwa proses ini tetap relevan dan efisien seiring waktu.</t>
  </si>
  <si>
    <t>Organisasi telah melaksanakan analisis nilai risiko pada seluruh aspek Sistem Elektronik dengan mempertimbangkan ancaman, kerentanan, kemungkinan, dan dampak. dan telah diformalkan, dilakukan monitoring dan di review secara berkala, dilakukan evaluasi dan perbaikan berkelanjutan serta penerapan mekanisme otomatisasi</t>
  </si>
  <si>
    <t>Penyelenggara Sistem Elektronik  memiliki kriteria yang jelas dan konsisten untuk menentukan tingkat risiko siber dan toleransi risiko untuk setiap aset informasi Sistem Elektronik</t>
  </si>
  <si>
    <t xml:space="preserve">Organisasi belum memiliki rencana atau proses untuk menetapkan kriteria yang jelas dan konsisten untuk menentukan tingkat risiko siber dan toleransi risiko untuk setiap aset informasi Sistem Elektronik. </t>
  </si>
  <si>
    <t xml:space="preserve">Organisasi telah menerapkan kriteria yang jelas dan konsisten untuk menentukan tingkat risiko siber dan toleransi risiko untuk sebagian kecil aset informasi Sistem Elektronik, dan belum diformalkan </t>
  </si>
  <si>
    <t xml:space="preserve">Organisasi telah menerapkan kriteria yang jelas dan konsisten untuk menentukan tingkat risiko siber dan toleransi risiko untuk sebagian besar aset informasi Sistem Elektronik, dan belum diformalkan </t>
  </si>
  <si>
    <t>Organisasi telah menetapkan kriteria yang jelas dan konsisten untuk menentukan tingkat risiko siber dan toleransi risiko untuk seluruh aset informasi Sistem Elektronik, dan telah diformalkan</t>
  </si>
  <si>
    <t>Organisasi telah menetapkan kriteria yang jelas dan konsisten untuk menentukan tingkat risiko siber dan toleransi risiko untuk seluruh aset informasi Sistem Elektronik, dan telah diformalkan, dilakukan monitoring dan direview secara berkala</t>
  </si>
  <si>
    <t>Organisasi telah menetapkan kriteria yang jelas dan konsisten untuk menentukan tingkat risiko siber dan toleransi risiko untuk seluruh aset informasi Sistem Elektronik, dan telah diformalkan, dilakukan monitoring dan direview secara berkelanjutan, dilakukan evaluasi dan perbaikan berkelanjutan serta penerapan mekanisme otomatisasi</t>
  </si>
  <si>
    <t>Penyelenggara Sistem Elektronik memiliki mekanisme untuk mengomunikasikan hasil dan rekomendasi dari proses manajemen risiko kepada pihak-pihak yang berwenang dan relevan</t>
  </si>
  <si>
    <t>Merumuskan standar tindakan keamanan yang relevan dengan rantai pasok dan menyepakati konten dengan mitra bisnis setelah memperjelas ruang lingkup tanggung jawab masing-masing</t>
  </si>
  <si>
    <t>Identifikasi peran dan tanggung jawab keamanan siber di pemangku kepentingan pihak ketiga (misalnya, pemasok, pelanggan, atau mitra), dan pihak lainnya yang berhubungan dengan Penyelenggara Sistem Elektronik.</t>
  </si>
  <si>
    <t>Menyusun prosedur keamanan yang akan dijalankan ketika kontrak dengan pihak ketiga selesai. (misalnya, pemutusan hak akses ketika berakhirnya masa kontrak)</t>
  </si>
  <si>
    <t>Senantiasa meningkatkan standar langkah-langkah keamanan yang relevan dengan mitra rantai pasok.</t>
  </si>
  <si>
    <t>Mengelola identitas dan kredensial yang menggunakan layanan Sistem Elektronik</t>
  </si>
  <si>
    <t>Belum memiliki prosedur pengelolaan aset informasi dan personel yang menggunakan Sistem Elektronik</t>
  </si>
  <si>
    <t>Prosedur pengelolaan aset informasi dan personel yang menggunakan Sistem Elektronik sudah diterapkan pada sebagian kecil aspek namun belum diformalkan</t>
  </si>
  <si>
    <t>Prosedur pengelolaan aset informasi dan personel yang menggunakan Sistem Elektronik sudah diterapkan pada sebagian besar aspek namun belum diformalkan</t>
  </si>
  <si>
    <t>Prosedur pengelolaan aset informasi dan personel yang menggunakan Sistem Elektronik sudah diformalkan dan diterapkan pada seluruh aspek</t>
  </si>
  <si>
    <t>- Prosedur pengelolaan aset informasi dan personel yang menggunakan Sistem Elektronik sudah diformalkan dan diterapkan pada seluruh aspek.
- Prosedur tersebut dimonitor pelaksanaanya dan direview secara berkala.</t>
  </si>
  <si>
    <t>- Prosedur pengelolaan aset informasi dan personel yang menggunakan Sistem Elektronik sudah diformalkan dan diterapkan pada seluruh aspek.
- Prosedur tersebut dimonitor pelaksanaanya dan direview secara berkala, serta dilakukan perbaikan secara berkelanjutan.</t>
  </si>
  <si>
    <t>Belum memiliki prosedur dan sarana pengamanan terhadap perangkat komputer untuk pengolahan data Sistem Elektronik</t>
  </si>
  <si>
    <t>Prosedur pengamanan terhadap perangkat komputer untuk pengolahan data Sistem Elektronik sudah diterapkan pada sebagian kecil aspek beserta sarana pengamanannya namun belum diformalkan</t>
  </si>
  <si>
    <t>Prosedur pengamanan terhadap perangkat komputer untuk pengolahan data Sistem Elektronik sudah diterapkan pada sebagian besar aspek beserta sarana pengamanannya namun belum diformalkan</t>
  </si>
  <si>
    <t>Prosedur pengamanan terhadap perangkat komputer untuk pengolahan data Sistem Elektronik sudah diformalkan dan diterapkan pada seluruh aspek beserta sarana pengamanannya</t>
  </si>
  <si>
    <t>- Prosedur pengamanan terhadap perangkat komputer untuk pengolahan data Sistem Elektronik sudah diformalkan dan diterapkan pada seluruh aspek beserta sarana pengamanannya
- Prosedur tersebut dimonitor pelaksanaanya dan direview secara berkala</t>
  </si>
  <si>
    <t>- Prosedur pengamanan terhadap perangkat komputer untuk pengolahan data Sistem Elektronik sudah diformalkan dan diterapkan pada seluruh aspek beserta sarana pengamanannya
- Prosedur tersebut dimonitor pelaksanaanya dan direview secara berkala serta dilakukan perbaikan secara berkelanjutan</t>
  </si>
  <si>
    <t xml:space="preserve">Organisasi belum memiliki prosedur pemantauan lingkungan fisik aset Sistem Elektronik </t>
  </si>
  <si>
    <t>Prosedur pemantauan lingkungan fisik aset Sistem Elektronik sudah diterapkan pada sebagian kecil aspek namun belum diformalkan</t>
  </si>
  <si>
    <t>Prosedur pemantauan lingkungan fisik aset Sistem Elektronik sudah diterapkan pada sebagian besar aspek namun belum diformalkan</t>
  </si>
  <si>
    <t>Prosedur pemantauan lingkungan fisik aset Sistem Elektronik sudah diformalkan dan diterapkan pada seluruh aspek</t>
  </si>
  <si>
    <t>- Prosedur pemantauan lingkungan fisik aset Sistem Elektronik sudah diformalkan dan diterapkan pada seluruh aspek
- Prosedur tersebut dimonitor pelaksanaanya dan direview secara berkala</t>
  </si>
  <si>
    <t>- Prosedur pemantauan lingkungan fisik aset Sistem Elektronik sudah diformalkan dan diterapkan pada seluruh aspek
- Prosedur tersebut dimonitor pelaksanaanya dan direview secara berkala serta dilakukan perbaikan secara berkelanjutan</t>
  </si>
  <si>
    <t>- Organisasi belum memiliki kebijakan internal maupun prosedur penerapan enkripsi saluran komunikasi saat berkomunikasi antara perangkat Sistem Elektronik dan server Sistem Elektronik
- Organisasi belum menerapkan enkripsi pada saluran komunikasi saat berkomunikasi antara perangkat Sistem Elektronik dan server Sistem Elektronik</t>
  </si>
  <si>
    <t>- Organisasi sudah memiliki konsep kebijakan internal maupun prosedur penerapan enkripsi saluran komunikasi saat berkomunikasi antara perangkat Sistem Elektronik dan server Sistem Elektronik
- Organisasi telah menerapkan enkripsi pada sebagian kecil saluran komunikasi saat berkomunikasi antara perangkat Sistem Elektronik dan server Sistem Elektronik</t>
  </si>
  <si>
    <t>- Organisasi sudah memiliki konsep kebijakan internal maupun prosedur penerapan enkripsi saluran komunikasi saat berkomunikasi antara perangkat Sistem Elektronik dan server Sistem Elektronik
-  Organisasi telah menerapkan enkripsi pada sebagian besar saluran komunikasi saat berkomunikasi antara perangkat Sistem Elektronik dan server Sistem Elektronik</t>
  </si>
  <si>
    <t>Organisasi sudah memiliki kebijakan internal maupun prosedur penerapan enkripsi saluran komunikasi saat berkomunikasi antara perangkat Sistem Elektronik dan server Sistem Elektronik yang disahkan pimpinan
- Organisasi telah menerapkan enkripsi pada seluruh saluran komunikasi saat berkomunikasi antara perangkat Sistem Elektronik dan server Sistem Elektronik</t>
  </si>
  <si>
    <t>- Organisasi sudah memiliki kebijakan internal maupun prosedur penerapan enkripsi saluran komunikasi saat berkomunikasi antara perangkat Sistem Elektronik dan server Sistem Elektronik yang disahkan pimpinan, dimonitoring penerapannya, dan direview secara berkala
- Organisasi telah menerapkan enkripsi pada seluruh saluran komunikasi saat berkomunikasi antara perangkat Sistem Elektronik dan server Sistem Elektronik, dimonitoring penerapannya, dan direview secara berkala</t>
  </si>
  <si>
    <t>- Organisasi sudah memiliki kebijakan internal maupun prosedur penerapan enkripsi saluran komunikasi saat berkomunikasi antara perangkat Sistem Elektronik dan server Sistem Elektronik yang disahkan pimpinan, dimonitoring penerapannya, direview secara berkala, dan dilakukan perbaikan.
- Organisasi telah menerapkan enkripsi pada seluruh saluran komunikasi saat berkomunikasi antara perangkat Sistem Elektronik dan server Sistem Elektronik, dimonitoring penerapannya, direview secara berkala dan dilakukan perbaikan</t>
  </si>
  <si>
    <t>Organisasi telah mengesahkan prosedur, menerapkan secara menyeluruh, memonitoring dan mereview secara berkala pengamanan kunci enkripsi sepanjang siklus hidup kunci enkripsi</t>
  </si>
  <si>
    <t>- Organisasi belum merencanakan atau membuat strategi penyediaan sumber daya untuk setiap sistem Sistem Elektronik yang dimiliki.
- Organisasi belum menyediakan sumber daya yang cukup untuk setiap sistem Sistem Elektronik.</t>
  </si>
  <si>
    <t>- Organisasi telah menyusun strategi penyediaan sumber daya untuk setiap sistem Sistem Elektronik namun belum diformalkan.
- Organisasi sudah  menyediakan sumber daya yang cukup untuk sebagian kecil aspek pada sistem Sistem Elektronik.</t>
  </si>
  <si>
    <t>- Organisasi telah menyusun strategi penyediaan sumber daya untuk setiap sistem Sistem Elektronik namun belum diformalkan.
- Organisasi sudah  menyediakan sumber daya yang cukup untuk sebagian besar aspek pada sistem Sistem Elektronik.</t>
  </si>
  <si>
    <t>- Organisasi telah menyusun strategi penyediaan sumber daya untuk setiap sistem Sistem Elektronik yang disahkan pimpinan.
- Organisasi sudah  menyediakan sumber daya yang cukup untuk seluruh aspek pada sistem Sistem Elektronik.</t>
  </si>
  <si>
    <t>- Organisasi telah menyusun strategi penyediaan sumber daya untuk setiap sistem Sistem Elektronik yang disahkan pimpinan, dimonitoring, dan direview secara berkala.
- Organisasi sudah  menyediakan sumber daya yang cukup untuk seluruh aspek pada sistem Sistem Elektronik, dimonitoring dan direview penerapannya secara berkala.</t>
  </si>
  <si>
    <t>- Organisasi telah menyusun strategi penyediaan sumber daya untuk setiap sistem Sistem Elektronik yang disahkan pimpinan, dimonitoring, direview secara berkala, dan dilakukan perbaikan.
- Organisasi sudah  menyediakan sumber daya yang cukup untuk seluruh aspek pada sistem Sistem Elektronik, dimonitoring, direview penerapannya secara berkala dan dilakukan perbaikan</t>
  </si>
  <si>
    <t>- Organisasi belum menentukan dan menetapkan rencana tanggap Insiden Siber, mulai dari tahapan persiapan, identifikasi, kontainmen, eradiksi, pemulihan, dan peningkatan berkelanjutan</t>
  </si>
  <si>
    <t>- Organisasi sudah menentukan dan menetapkan sebagian kecil aspek dari rencana tanggap Insiden Siber, mulai dari tahapan persiapan, identifikasi, kontainmen, eradiksi, pemulihan, dan peningkatan berkelanjutan namun belum diformalkan</t>
  </si>
  <si>
    <t>- Organisasi sudah menentukan dan menetapkan sebagian besar aspek dari rencana tanggap Insiden Siber, mulai dari tahapan persiapan, identifikasi, kontainmen, eradiksi, pemulihan, dan peningkatan berkelanjutan namun belum diformalkan</t>
  </si>
  <si>
    <t>- Organisasi sudah menentukan dan menetapkan keseluruhan aspek serta memformalkan rencana tanggap Insiden Siber, mulai dari tahapan persiapan, identifikasi, kontainmen, eradiksi, pemulihan, dan peningkatan berkelanjutan</t>
  </si>
  <si>
    <t>- Organisasi sudah menentukan dan menetapkan keseluruhan aspek serta memformalkan rencana tanggap Insiden Siber, mulai dari tahapan persiapan, identifikasi, kontainmen, eradiksi, pemulihan, dan peningkatan berkelanjutan yang direview secara berkala</t>
  </si>
  <si>
    <t>- Organisasi sudah menentukan dan menetapkan keseluruhan aspek serta memformalkan rencana tanggap Insiden Siber, mulai dari tahapan persiapan, identifikasi, kontainmen, eradiksi, pemulihan, dan peningkatan berkelanjutan yang direview dan diperbaiki secara berkala</t>
  </si>
  <si>
    <t>- Rencana tanggap Insiden Siber sudah dikomunikasikan kepada seluruh pihak yang berkepentingan dan berhak sesuai ketentuan.
-Sudah memiliki kebijakan/panduan/pedoman terkait komunikasi secara khusus kepada kepada pihak-pihak yang berkepentingan dan berhak sesuai ketentuan dalam bentuk .</t>
  </si>
  <si>
    <t>- Rencana tanggap Insiden Siber sudah dikomunikasikan kepada seluruh pihak yang berkepentingan dan berhak sesuai ketentuan.
- Sudah memiliki kebijakan/panduan/pedoman tertulis terkait komunikasi secara khusus kepada kepada pihak-pihak yang berkepentingan dan berhak sesuai ketentuan.
- Telah dilakukan review terkait kebijakan komunikasi secara khusus kepada pihak-pihak yang berkepentingan dan berhak sesuai ketentuan.</t>
  </si>
  <si>
    <t>Belum adanya dokumen rencana tanggap Insiden Siber dan rencana keberlangsungan kegiatan dan/atau belum adanya pembagian peran yang ditetapkan oleh Organisasi</t>
  </si>
  <si>
    <t>Organisasi tidak memeriksa hasil analisis deteksi peristiwa siber</t>
  </si>
  <si>
    <t>- Organisasi melakukan deteksi peristiwa siber
- Hasil deteksi tidak dianalisis lebih lanjut</t>
  </si>
  <si>
    <t>- Organisasi melakukan deteksi peristiwa siber
- Hasil deteksi dianalisis lebih lanjut secara manual oleh personel yang berkompeten dalam melakukan analisis deteksi</t>
  </si>
  <si>
    <t xml:space="preserve">- Organisasi melakukan deteksi peristiwa siber
- Hasil deteksi dianalisis lebih lanjut secara manual oleh personel yang berkompeten dalam melakukan analisis deteksi
- Menyusun prosedur pemeriksaan hasil analisis deteksi peristiwa siber </t>
  </si>
  <si>
    <t>- Organisasi melakukan deteksi peristiwa siber
- Hasil deteksi dianalisis lebih lanjut secara manual oleh personel yang berkompeten dalam melakukan analisis deteksi
- Menyusun prosedur pemeriksaan hasil analisis deteksi peristiwa siber
- Melakukan monitoring dan review terhadap hasil deteksi, hasil analisis, serta prosedur yang sudah ditetapkan</t>
  </si>
  <si>
    <t>- Organisasi melakukan deteksi peristiwa Siber
- peristiwa Siber dianalisis menggunakan sistem terotomisasi
- hasil analisis sistem terotomisasi diverifikasi oleh personel yang berkompeten dalam melakukan analisis deteksi</t>
  </si>
  <si>
    <t>Organisasi tidak memiliki layanan aduan/pelaporan</t>
  </si>
  <si>
    <t>Organisasi memiliki layanan aduan/pelaporan namun tidak dianalisis</t>
  </si>
  <si>
    <t>Organisasi memiliki layanan aduan/pelaporan, dianalisis, namun belum memiliki prosedurnya</t>
  </si>
  <si>
    <t>Organisasi memiliki layanan aduan/pelaporan, dianalisis, dan sudah ditetapkan prosedurnya</t>
  </si>
  <si>
    <t>Organisasi memiliki layanan aduan/pelaporan, dianalisis, dan sudah ditetapkan prosedurnya, serta dilakukan monitoring dan review berkala</t>
  </si>
  <si>
    <t>Organisasi memiliki layanan aduan/pelaporan, dianalisis, dan sudah ditetapkan prosedurnya, serta dilakukan monitoring dan review berkala, kemudian dilakukan perbaikan jika diperlukan</t>
  </si>
  <si>
    <t>Organisasi belum melakukan pengumpulan laporan Insiden Siber</t>
  </si>
  <si>
    <t>Organisasi sudah mengumpulkan laporan Insiden Siber, namun belum dikategorisasi dan diprioritaskan sesuai dampak risiko terhadap organisasi</t>
  </si>
  <si>
    <t>Organisasi sudah mengumpulkan, mengkategorisasikan, dan memprioritaskan laporan Insiden Siber sesuai dampak risiko terhadap organisasi, namun belum memiliki prosedur pelaksanaannya</t>
  </si>
  <si>
    <t>Organisasi sudah mengumpulkan, mengkategorisasikan, dan memprioritaskan laporan Insiden Siber sesuai dampak risiko terhadap organisasi yang mengacu kepada prosedur pelaksanaannya</t>
  </si>
  <si>
    <t>Organisasi belum melaporkan informasi mengenai Insiden Siber kepada pihak yang berwenang</t>
  </si>
  <si>
    <t>Organisasi hanya melaporkan sebagian informasi mengenai Insiden Siber kepada pihak yang berwenang</t>
  </si>
  <si>
    <t>Organisasi sudah melaporkan seluruh informasi mengenai Insiden Siber kepada pihak yang berwenang, namun belum memiliki prosedur pelaksanaannya</t>
  </si>
  <si>
    <t>Organisasi sudah melaporkan seluruh informasi mengenai Insiden Siber kepada pihak yang berwenang sesuai dengan kriteria yang ditetapkan oleh organisasi dan peraturan perundangan yang berlaku</t>
  </si>
  <si>
    <t>- Organisasi sudah melaporkan seluruh informasi mengenai Insiden Siber kepada pihak yang berwenang sesuai dengan kriteria yang ditetapkan oleh organisasi dan peraturan perundangan yang berlaku
- Pelaksanaan pelaporan Insiden Siber kepada pihak yang berwenang dimonitor secara berkala
- Prosedur pelaporan Insiden Siber kepada pihak yang berwenang direview secara berkala</t>
  </si>
  <si>
    <t>- Organisasi sudah melaporkan seluruh informasi mengenai Insiden Siber kepada pihak yang berwenang sesuai dengan kriteria yang ditetapkan oleh organisasi dan peraturan perundangan yang berlaku
- Pelaksanaan pelaporan Insiden Siber kepada pihak yang berwenang dimonitor secara berkala
- Prosedur pelaporan Insiden Siber kepada pihak yang berwenang direview secara berkala
- Melakukan perbaikan terhadap prosedur dan pelaksanaan pelaporan Insiden Siber kepada pihak yang berwenang (jika diperlukan)</t>
  </si>
  <si>
    <t>Organisasi belum melakukan identifikasi siapa saja para pemangku kepentingan terkait jika terjadi Insiden Siber</t>
  </si>
  <si>
    <t>Organisasi sudah mengidentifikasi siapa saja para pemangku kepentingan, namun belum melakukan koordinasi kepada para pemangku kepentingan tersebut</t>
  </si>
  <si>
    <t>Organisasi sudah mengidentifikasi siapa saja para pemangku kepentingan dan sudah melakukan koordinasi kepada para pemangku kepentingan tersebut</t>
  </si>
  <si>
    <t>Organisasi sudah memastikan proses koordinasi dengan para pemangku kepentingan dilakukan sesuai dengan rencana tanggap Insiden Siber</t>
  </si>
  <si>
    <t>- Organisasi sudah memastikan proses koordinasi dengan para pemangku kepentingan dilakukan sesuai dengan rencana tanggap Insiden Siber
- Pelaksanaan koordinasi dengan para pemangku kepentingan dimonitor secara berkala
- Rencana tanggap Insiden Siber direview secara berkala</t>
  </si>
  <si>
    <t>- Organisasi sudah memastikan proses koordinasi dengan para pemangku kepentingan dilakukan sesuai dengan rencana tanggap Insiden Siber
- Pelaksanaan koordinasi dengan para pemangku kepentingan dimonitor secara berkala
- Rencana tanggap Insiden Siber direview secara berkala
- Melakukan perbaikan terhadap rencana tanggap Insiden Siber dan pelaksanaan koordinasi dengan para pemangku kepentingan (jika diperlukan)</t>
  </si>
  <si>
    <t>Organisasi belum memiliki dan mengetahui prosedur untuk meminimalkan kerusakan keamanan akibat Insiden Siber</t>
  </si>
  <si>
    <t>Organisasi mulai menerapkan Prosedur containment untuk meminimalkan kerusakan keamanan akibat Insiden Siber,
Organisasi mulai mengidentifikasi dampak yang dapat ditimbulkan akibat Insiden Siber
alternatif:
Organisasi sudah menerapkan langkah-langkah containment untuk meminimalkan kerusakan keamanan akibat Insiden Siber, namun belum menyeluruh  serta belum memiliki prosedur yang telah di formalkan</t>
  </si>
  <si>
    <t>Organisasi telah menerapkan Prosedur containment namun belum ditetapkan dan belum dijalankan, Organisasi telah melakukan Identifikasi kerusakan dan dampak dari Insiden Siber
Alternatif: 
Organisasi sudah menerapkan langkah-langkah containment untuk meminimalkan kerusakan keamanan akibat Insiden Siber,
secara menyeluruh  namun belum memiliki prosedur yang telah di formalkan</t>
  </si>
  <si>
    <t>Organisasi telah menetapkan Prosedur Containment  dan mulai dijalankan untuk meminimalkan kerusakan keamanan dan mengurangi dampak insiden </t>
  </si>
  <si>
    <t>Organisasi telah menetapkan secara formal dan menjalankan prosedur containment terhadap Insiden Siber untuk meminimalkan kerusakan dan mengurangi dampak dari Insiden Siber tersebut secara berkelanjutan dan dilakukan monitoring dan reviu</t>
  </si>
  <si>
    <t>Organisasi menjalankan prosedur containment yang telah ditetapkan secara konsisten, dilakukan monitoring, reviu dan perbaikan berkelanjutan serta untuk mengurangi dampak dari Insiden Siber
Prosedur containment telah terintegrasi dengan proses bisnis Organisasi atau dalam sistem terotomatisasi</t>
  </si>
  <si>
    <t>Organisasi belum melakukan identifikasi prioritas yang harus dilakukan dalam menghadapi Insiden Siber</t>
  </si>
  <si>
    <t>Organisasi sudah menerapkan langkah identifikasi prioritas dan ruang lingkup respons dalam menghadapi Insiden Siber  namun belum menyeluruh (sebagian kecil)  serta belum memiliki prosedur yang telah di formalkan</t>
  </si>
  <si>
    <t>Organisasi sudah menerapkan langkah identifikasi prioritas dan ruang lingkup respons dalam menghadapi Insiden Siber namun belum menyeluruh (sebagian besar) namun belum memiliki prosedur yang telah di formalkan</t>
  </si>
  <si>
    <t>Organisasi sudah menerapkan langkah identifikasi prioritas dan ruang lingkup respons dalam menghadapi Insiden Siber secara menyeluruh  serta sudah memiliki prosedur yang telah di formalkan</t>
  </si>
  <si>
    <t>Organisasi belum memiliki langkah atau prosedur untuk melakukan tindakan atau penanganan terhadap perangkat yang terpengaruh oleh Insiden Siber.</t>
  </si>
  <si>
    <t>Organisasi telah melakukan tindakan atau penanganan terhadap perangkat yang terpengaruh oleh Insiden Siber, namun belum diimplementasikan secara menyeluruh (sebagian kecil), serta belum memiliki prosedur yang telah di formalkan</t>
  </si>
  <si>
    <t>Organisasi telah melakukan tindakan atau penanganan terhadap perangkat yang terpengaruh oleh Insiden Siber namun belum diimplementasikan secara menyeluruh (sebagian besar), serta belum memiliki prosedur yang telah di formalkan</t>
  </si>
  <si>
    <t>Organisasi telah melakukan tindakan atau penanganan terhadap perangkat yang terpengaruh oleh Insiden Siber secara menyeluruh, serta sudah memiliki prosedur yang telah di formalkan</t>
  </si>
  <si>
    <t>Organisasi telah menjalankan  Prosedur penanganan terhadap perangkat yang terpengaruh oleh Insiden Siber secara menyeluruh sesuai dengan prosedur yang telah ditetapkan  ,dimonitor dan dilakukan reviu secara berkelanjutan
Organisasi telah menjalankan secara menyeluruh dan melakukan review terhadap tindakan terhadap perangkat yang terpengaruh oleh Insiden Siber.</t>
  </si>
  <si>
    <t>Organisasi belum memiliki langkah atau prosedur untuk melakukan tindakan pendokumentasian hasil mitigasi Insiden Siber.</t>
  </si>
  <si>
    <t>Organisasi telah melakukan tindakan pendokumentasian hasil mitigasi Insiden Siber, namun belum diimplementasikan secara menyeluruh (sebagian kecil), serta belum memiliki prosedur yang telah di formalkan</t>
  </si>
  <si>
    <t>Organisasi telah melakukan melakukan tindakan pendokumentasian hasil mitigasi Insiden Siber, namun belum diimplementasikan secara menyeluruh (sebagian besar), serta belum memiliki prosedur yang telah di formalkan</t>
  </si>
  <si>
    <t>Organisasi telah melakukan melakukan tindakan pendokumentasian hasil mitigasi Insiden Siber secara menyeluruh, serta sudah memiliki prosedur yang telah di formalkan</t>
  </si>
  <si>
    <t>Organisasi belum memiliki langkah atau prosedur untuk memastikan informasi mengenai insiden keamanan yang terdeteksi dikategorikan dan disimpan menurut ukuran dampak terkait keamanan, penyebab insiden, dan faktor lainnya yang diperlukan.</t>
  </si>
  <si>
    <t>Organisasi telah  melakukan langkah atau prosedur untuk memastikan informasi mengenai insiden keamanan yang terdeteksi dikategorikan dan disimpan menurut ukuran dampak terkait keamanan, penyebab insiden, dan faktor lainnya yang diperlukan, namun belum diimplementasikan secara menyeluruh (sebagian kecil), serta belum memiliki prosedur yang telah di formalkan</t>
  </si>
  <si>
    <t>Organisasi telah melakukan langkah atau prosedur untuk memastikan informasi mengenai insiden keamanan yang terdeteksi dikategorikan dan disimpan menurut ukuran dampak terkait keamanan, penyebab insiden, dan faktor lainnya yang diperlukan, namun belum diimplementasikan secara menyeluruh (sebagian besar), serta belum memiliki prosedur yang telah di formalkan</t>
  </si>
  <si>
    <t>Organisasi telah melakukan melakukan langkah atau prosedur untuk memastikan informasi mengenai insiden keamanan yang terdeteksi dikategorikan dan disimpan menurut ukuran dampak terkait keamanan, penyebab insiden, dan faktor lainnya yang diperlukan secara menyeluruh, serta sudah memiliki prosedur yang telah di formalkan</t>
  </si>
  <si>
    <t>Organisasi belum memiliki langkah atau prosedur forensik digital terhadap aset informasi yang terdampak insiden keamanan untuk menemukenali penyebab insiden, untuk keperluan investigasi dan/atau audit</t>
  </si>
  <si>
    <t>Organisasi telah melakukan langkah atau prosedur forensik digital terhadap aset informasi yang terdampak insiden keamanan untuk menemukenali penyebab insiden, untuk keperluan investigasi dan/atau audit secara menyeluruh, serta sudah memiliki prosedur yang telah di formalkan</t>
  </si>
  <si>
    <t>Organisasi belum memiliki langkah atau prosedur untuk memastikan bahwa seluruh aset informasi yang terdampak Insiden Siber telah diperiksa setiap komponennya untuk menghapus setiap kode berbahaya atau indikasi ancaman lainnya yang terkait Insiden Siber</t>
  </si>
  <si>
    <t>Organisasi telah  melakukan langkah atau prosedur untuk memastikan bahwa seluruh aset informasi yang terdampak Insiden Siber telah diperiksa setiap komponennya untuk menghapus setiap kode berbahaya atau indikasi ancaman lainnya yang terkait Insiden Siber, namun belum diimplementasikan secara menyeluruh (sebagian kecil), serta belum memiliki prosedur yang telah di formalkan</t>
  </si>
  <si>
    <t>Organisasi telah  melakukan langkah atau prosedur untuk untuk memastikan bahwa seluruh aset informasi yang terdampak Insiden Siber telah diperiksa setiap komponennya untuk menghapus setiap kode berbahaya atau indikasi ancaman lainnya yang terkait Insiden Siber, namun belum diimplementasikan secara menyeluruh (sebagian besar), serta belum memiliki prosedur yang telah di formalkan</t>
  </si>
  <si>
    <t>Organisasi belum memiliki langkah atau prosedur untuk menyiapkan dan melaksanakan prosedur eskalasi Insiden Siber, seperti melaporkan kepada tim tanggap Insiden Siber (TTIS) sektoral dan nasional, serta menyiapkan informasi yang relevan terkait Insiden Siber tersebut, jika insiden meningkat atau meluas</t>
  </si>
  <si>
    <t>Organisasi telah  melakukan langkah atau prosedur untuk menyiapkan dan melaksanakan prosedur eskalasi Insiden Siber, seperti melaporkan kepada tim tanggap Insiden Siber (TTIS) sektoral dan nasional, serta menyiapkan informasi yang relevan terkait Insiden Siber tersebut, jika insiden meningkat atau meluas, namun belum diimplementasikan secara menyeluruh (sebagian kecil), serta belum memiliki prosedur yang telah di formalkan</t>
  </si>
  <si>
    <t>Organisasi telah melakukan langkah atau prosedur untuk menyiapkan dan melaksanakan prosedur eskalasi Insiden Siber, seperti melaporkan kepada tim tanggap Insiden Siber (TTIS) sektoral dan nasional, serta menyiapkan informasi yang relevan terkait Insiden Siber tersebut, jika insiden meningkat atau meluas, secara menyeluruh, serta sudah memiliki prosedur yang telah di formalkan</t>
  </si>
  <si>
    <t>Organisasi belum memiliki langkah atau prosedur pemulihan sistem/data dari media penyimpanan dalam hal terjadi keadaan darurat.</t>
  </si>
  <si>
    <t>Organisasi telah  melakukan langkah atau prosedur pemulihan sistem/data dari media penyimpanan dalam hal terjadi keadaan darurat, namun belum diimplementasikan secara menyeluruh (sebagian kecil), serta belum memiliki prosedur yang telah di formalkan</t>
  </si>
  <si>
    <t>Organisasi telah  melakukan langkah atau prosedur untuk pemulihan sistem/data dari media penyimpanan dalam hal terjadi keadaan darurat, namun belum diimplementasikan secara menyeluruh (sebagian besar), serta belum memiliki prosedur yang telah di formalkan</t>
  </si>
  <si>
    <t>Organisasi telah melakukan langkah atau prosedur pemulihan sistem/data dari media penyimpanan dalam hal terjadi keadaan darurat. secara menyeluruh, serta sudah memiliki prosedur yang telah di formalkan</t>
  </si>
  <si>
    <t xml:space="preserve">Organisasi telah menjalankan langkah atau prosedur pemulihan sistem/data dari media penyimpanan dalam hal terjadi keadaan darurat.secara menyeluruh sesuai dengan prosedur yang telah ditetapkan ,dimonitor dan dilakukan reviu secara berkelanjutan
</t>
  </si>
  <si>
    <t>Organisasi belum memiliki langkah atau prosedur simulasi terhadap prosedur pemulihan sistem/data dari media penyimpangan rekam cadang secara periodik</t>
  </si>
  <si>
    <t>Organisasi telah  melakukan langkah atau prosedur simulasi terhadap prosedur pemulihan sistem/data dari media penyimpangan rekam cadang secara periodik, namun belum diimplementasikan secara menyeluruh (sebagian kecil), serta belum memiliki prosedur yang telah di formalkan</t>
  </si>
  <si>
    <t>Organisasi telah  melakukan langkah atau prosedur untuk simulasi terhadap prosedur pemulihan sistem/data dari media penyimpangan rekam cadang secara periodik, namun belum diimplementasikan secara menyeluruh (sebagian besar), serta belum memiliki prosedur yang telah di formalkan</t>
  </si>
  <si>
    <t>Organisasi telah melakukan langkah atau prosedur simulasi terhadap prosedur pemulihan sistem/data dari media penyimpangan rekam cadang secara periodiksecara menyeluruh, serta sudah memiliki prosedur yang telah di formalkan</t>
  </si>
  <si>
    <t xml:space="preserve">Organisasi telah menjalankan langkah atau prosedur simulasi terhadap prosedur pemulihan sistem/data dari media penyimpangan rekam cadang secara periodiksecara menyeluruh sesuai dengan prosedur yang telah ditetapkan ,dimonitor dan dilakukan reviu secara berkelanjutan
</t>
  </si>
  <si>
    <t>Organisasi belum memiliki langkah atau prosedur  rekam cadang (back-up) secara otomatis dengan memanfaatkan perangkat-perangkat penyimpanan yang mempunyai fitur job-schedulling</t>
  </si>
  <si>
    <t>Organisasi telah  melakukan langkah atau prosedur rekam cadang (back-up) secara otomatis dengan memanfaatkan perangkat-perangkat penyimpanan yang mempunyai fitur job-schedulling, namun belum diimplementasikan secara menyeluruh (sebagian kecil), serta belum memiliki prosedur yang telah di formalkan</t>
  </si>
  <si>
    <t>Organisasi telah  melakukan langkah atau prosedur rekam cadang (back-up) secara otomatis dengan memanfaatkan perangkat-perangkat penyimpanan yang mempunyai fitur job-schedulling, namun belum diimplementasikan secara menyeluruh (sebagian besar), serta belum memiliki prosedur yang telah di formalkan</t>
  </si>
  <si>
    <t>Organisasi telah melakukan langkah atau prosedur rekam cadang (back-up) secara otomatis dengan memanfaatkan perangkat-perangkat penyimpanan yang mempunyai fitur job-schedulling secara menyeluruh, serta sudah memiliki prosedur yang telah di formalkan</t>
  </si>
  <si>
    <t xml:space="preserve">Organisasi telah menjalankan langkah atau prosedur rekam cadang (back-up) secara otomatis dengan memanfaatkan perangkat-perangkat penyimpanan yang mempunyai fitur job-schedulling secara menyeluruh sesuai dengan prosedur yang telah ditetapkan ,dimonitor dan dilakukan reviu secara berkelanjutan
</t>
  </si>
  <si>
    <t>Organisasi belum memiliki langkah atau prosedur untuk memastikan data yang disimpan pada media penyimpanan rekam cadang diamankan menggunakan enkripsi</t>
  </si>
  <si>
    <t>Organisasi telah  melakukan langkah atau prosedur untuk memastikan data yang disimpan pada media penyimpanan rekam cadang diamankan menggunakan enkripsi, namun belum diimplementasikan secara menyeluruh (sebagian kecil), serta belum memiliki prosedur yang telah di formalkan</t>
  </si>
  <si>
    <t>Organisasi telah  melakukan langkah atau prosedur untuk memastikan data yang disimpan pada media penyimpanan rekam cadang diamankan menggunakan enkripsi, namun belum diimplementasikan secara menyeluruh (sebagian besar), serta belum memiliki prosedur yang telah di formalkan</t>
  </si>
  <si>
    <t>Organisasi telah melakukan langkah atau prosedur untuk memastikan data yang disimpan pada media penyimpanan rekam cadang diamankan menggunakan enkripsi secara menyeluruh, serta sudah memiliki prosedur yang telah di formalkan</t>
  </si>
  <si>
    <t xml:space="preserve">Organisasi telah menjalankan langkah atau prosedur untuk memastikan data yang disimpan pada media penyimpanan rekam cadang diamankan menggunakan enkripsi secara menyeluruh sesuai dengan prosedur yang telah ditetapkan ,dimonitor dan dilakukan reviu secara berkelanjutan
</t>
  </si>
  <si>
    <t>Organisasi belum memiliki langkah atau prosedur menentukan waktu pelaksanaan rekam cadang terhadap data organisasi yang disesuaikan dengan tingkat kritikalitas data dan kebutuhan organisasi</t>
  </si>
  <si>
    <t>Organisasi telah  melakukan langkah atau prosedur menentukan waktu pelaksanaan rekam cadang terhadap data organisasi yang disesuaikan dengan tingkat kritikalitas data dan kebutuhan organisasi, namun belum diimplementasikan secara menyeluruh (sebagian kecil), serta belum memiliki prosedur yang telah di formalkan</t>
  </si>
  <si>
    <t>Organisasi telah  melakukan langkah atau prosedur untuk menentukan waktu pelaksanaan rekam cadang terhadap data organisasi yang disesuaikan dengan tingkat kritikalitas data dan kebutuhan organisasi, namun belum diimplementasikan secara menyeluruh (sebagian besar), serta belum memiliki prosedur yang telah di formalkan</t>
  </si>
  <si>
    <t>Organisasi telah melakukan langkah atau prosedur menentukan waktu pelaksanaan rekam cadang terhadap data organisasi yang disesuaikan dengan tingkat kritikalitas data dan kebutuhan organisasi secara menyeluruh, serta sudah memiliki prosedur yang telah di formalkan</t>
  </si>
  <si>
    <t>Organisasi belum memiliki langkah atau prosedur untuk memastikan hasil pelaksanaan rekam cadang data didokumentasikan</t>
  </si>
  <si>
    <t>Organisasi telah  melakukan langkah atau prosedur untuk memastikan hasil pelaksanaan rekam cadang data didokumentasikan, namun belum diimplementasikan secara menyeluruh (sebagian kecil), serta belum memiliki prosedur yang telah di formalkan</t>
  </si>
  <si>
    <t>Organisasi telah  melakukan langkah atau prosedur untuk untuk memastikan hasil pelaksanaan rekam cadang data didokumentasikan, namun belum diimplementasikan secara menyeluruh (sebagian besar), serta belum memiliki prosedur yang telah di formalkan</t>
  </si>
  <si>
    <t>Organisasi telah melakukan langkah atau prosedur untuk memastikan hasil pelaksanaan rekam cadang data didokumentasikan secara menyeluruh, serta sudah memiliki prosedur yang telah di formalkan</t>
  </si>
  <si>
    <t>Organisasi belum memiliki langkah atau prosedur untuk memastikan media penyimpanan rekam cadang telah disimpan secara aman</t>
  </si>
  <si>
    <t>Organisasi telah  melakukan langkah atau prosedur untuk memastikan media penyimpanan rekam cadang telah disimpan secara aman, namun belum diimplementasikan secara menyeluruh (sebagian kecil), serta belum memiliki prosedur yang telah di formalkan</t>
  </si>
  <si>
    <t>Organisasi telah  melakukan langkah atau prosedur untuk untuk memastikan media penyimpanan rekam cadang telah disimpan secara aman, namun belum diimplementasikan secara menyeluruh (sebagian besar), serta belum memiliki prosedur yang telah di formalkan</t>
  </si>
  <si>
    <t>Organisasi telah melakukan langkah atau prosedur untuk memastikan media penyimpanan rekam cadang telah disimpan secara amansecara menyeluruh, serta sudah memiliki prosedur yang telah di formalkan</t>
  </si>
  <si>
    <t xml:space="preserve">Organisasi telah menjalankan langkah atau prosedur untuk memastikan media penyimpanan rekam cadang telah disimpan secara aman secara menyeluruh sesuai dengan prosedur yang telah ditetapkan ,dimonitor dan dilakukan reviu secara berkelanjutan
</t>
  </si>
  <si>
    <t>Organisasi belum memiliki langkah atau prosedur untuk memastikan pemusnahan terhadap data yang disimpan pada media rekam cadang harus dilaksanakan dengan persetujuan pimpinan organisasi</t>
  </si>
  <si>
    <t>Organisasi telah  melakukan langkah atau prosedur untuk memastikan pemusnahan terhadap data yang disimpan pada media rekam cadang harus dilaksanakan dengan persetujuan pimpinan organisasi, namun belum diimplementasikan secara menyeluruh (sebagian kecil), serta belum memiliki prosedur yang telah di formalkan</t>
  </si>
  <si>
    <t>Organisasi telah  melakukan langkah atau prosedur untuk untuk memastikan pemusnahan terhadap data yang disimpan pada media rekam cadang harus dilaksanakan dengan persetujuan pimpinan organisasi, namun belum diimplementasikan secara menyeluruh (sebagian besar), serta belum memiliki prosedur yang telah di formalkan</t>
  </si>
  <si>
    <t>Organisasi telah melakukan langkah atau prosedur untuk memastikan pemusnahan terhadap data yang disimpan pada media rekam cadang harus dilaksanakan dengan persetujuan pimpinan organisasi secara menyeluruh, serta sudah memiliki prosedur yang telah di formalkan</t>
  </si>
  <si>
    <t xml:space="preserve">Organisasi telah menjalankan langkah atau prosedur untuk memastikan pemusnahan terhadap data yang disimpan pada media rekam cadang harus dilaksanakan dengan persetujuan pimpinan organisasi secara menyeluruh sesuai dengan prosedur yang telah ditetapkan ,dimonitor dan dilakukan reviu secara berkelanjutan
</t>
  </si>
  <si>
    <t>Organisasi belum memiliki langkah atau prosedur untuk memastikan pemusnahan data pada media rekam cadang dilakukan dengan melakukan format ulang atas media rekam cadang dan memastikan bahwa data tersebut tidak dapat diakses lagi.</t>
  </si>
  <si>
    <t>Organisasi telah  melakukan langkah atau prosedur untuk memastikan pemusnahan data pada media rekam cadang dilakukan dengan melakukan format ulang atas media rekam cadang dan memastikan bahwa data tersebut tidak dapat diakses lagi, namun belum diimplementasikan secara menyeluruh (sebagian kecil), serta belum memiliki prosedur yang telah di formalkan</t>
  </si>
  <si>
    <t>Organisasi telah  melakukan langkah atau prosedur untuk untuk memastikan pemusnahan data pada media rekam cadang dilakukan dengan melakukan format ulang atas media rekam cadang dan memastikan bahwa data tersebut tidak dapat diakses lagi, namun belum diimplementasikan secara menyeluruh (sebagian besar), serta belum memiliki prosedur yang telah di formalkan</t>
  </si>
  <si>
    <t>Organisasi belum menerapkan strategi komunikasi publik dalam hal mengelola informasi yang perlu disampaikan terkait Insiden Siber.</t>
  </si>
  <si>
    <t>Organisasi telah menyusun dan  menerapkan strategi komunikasi publik dalam hal mengelola informasi yang perlu disampaikan terkait Insiden Siber, namun belum diimplementasikan secara menyeluruh (sebagian kecil), serta belum  di formalkan</t>
  </si>
  <si>
    <t>Organisasi telah menyusun dan menerapkan strategi komunikasi publik dalam hal mengelola informasi yang perlu disampaikan terkait Insiden Siber, namun belum diimplementasikan secara menyeluruh (sebagian besar), serta belum  di formalkan</t>
  </si>
  <si>
    <t>Organisasi telah menyusun dan menerapkan strategi komunikasi publik dalam hal mengelola informasi yang perlu disampaikan terkait Insiden Siber secara menyeluruh, serta  telah di formalkan</t>
  </si>
  <si>
    <t xml:space="preserve">Organisasi telah menyusun dan menerapkan strategi komunikasi publik dalam hal mengelola informasi yang perlu disampaikan terkait Insiden Siber secara menyeluruh, telah ditetapkan ,dimonitor dan dilakukan reviu secara berkelanjutan
</t>
  </si>
  <si>
    <t>Organisasi belum memiliki langkah atau prosedur untuk memastikan bahwa proses penanganan dan pemulihan insiden dikomunikasikan dengan pihak yang berkepentingan sesuai dengan peraturan perundangan</t>
  </si>
  <si>
    <t>Organisasi telah  melakukan langkah atau prosedur untuk memastikan bahwa proses penanganan dan pemulihan insiden dikomunikasikan dengan pihak yang berkepentingan sesuai dengan peraturan perundangan, namun belum diimplementasikan secara menyeluruh (sebagian kecil), serta belum memiliki prosedur yang telah di formalkan</t>
  </si>
  <si>
    <t>Organisasi telah  melakukan langkah atau prosedur untuk untuk memastikan bahwa proses penanganan dan pemulihan insiden dikomunikasikan dengan pihak yang berkepentingan sesuai dengan peraturan perundangan, namun belum diimplementasikan secara menyeluruh (sebagian besar), serta belum memiliki prosedur yang telah di formalkan</t>
  </si>
  <si>
    <t>Organisasi telah melakukan langkah atau prosedur untuk memastikan bahwa proses penanganan dan pemulihan insiden dikomunikasikan dengan pihak yang berkepentingan sesuai dengan peraturan perundangan secara menyeluruh, serta sudah memiliki prosedur yang telah di formalkan</t>
  </si>
  <si>
    <t xml:space="preserve">Organisasi telah menjalankan langkah atau prosedur untuk memastikan bahwa proses penanganan dan pemulihan insiden dikomunikasikan dengan pihak yang berkepentingan sesuai dengan peraturan perundangan secara menyeluruh sesuai dengan prosedur yang telah ditetapkan ,dimonitor dan dilakukan reviu secara berkelanjutan
</t>
  </si>
  <si>
    <t>Organisasi belum pernah menyusun laporan hasil penanganan Insiden Siber</t>
  </si>
  <si>
    <t>- Organisasi telah menyusun draft laporan hasil penanganan Insiden Siber
-  isi draft laporan belum mencakup 4 kriteria antara lain: jenis indikasi Insiden Siber, kode distribusi informasi, sistem dan/atau aset terdampak, rekomendasi mitigasi.</t>
  </si>
  <si>
    <t>-Organisasi telah menyusun draft laporan hasil penanganan Insiden Siber
- isi draft laporan belum komprehensif namun sudah mencakup minimal salah satu dari 4 kriteria antara lain: jenis indikasi Insiden Siber, kode distribusi informasi, sistem dan/atau aset terdampak,  rekomendasi mitigasi.</t>
  </si>
  <si>
    <t>- Organisasi sudah menyusun laporan hasil penanganan Insiden Siber dan telah disahkan oleh pimpinan Organisasi
- isi laporan belum komprehensif namun sudah mencakup minimal 2 dari 4 kriteria antara lain: jenis indikasi Insiden Siber, kode distribusi informasi, sistem dan/atau aset terdampak, rekomendasi mitigasi.
- Laporan hasil penanganan Insiden Siber sudah disampaikan kepada Kementerian atau Lembaga di masing-masing sektor</t>
  </si>
  <si>
    <t>- Organisasi sudah menyusun laporan hasil penanganan Insiden Siber dan telah disahkan oleh pimpinan Organisasi
- isi laporan belum komprehensif namun sudah mencakup minimal 3 dari 4 kriteria antara lain: jenis indikasi Insiden Siber, kode distribusi informasi, sistem dan/atau aset terdampak,  rekomendasi mitigasi.
- Laporan hasil penanganan Insiden Siber sudah disampaikan kepada Kementerian atau Lembaga di masing-masing sektor</t>
  </si>
  <si>
    <t>Organisasi belum menerapkan kontrol keamanan</t>
  </si>
  <si>
    <t>Organisasi telah mengevaluasi sebagian kecil aspek kontrol keamanan namun belum ditetapkan menjadi kebijakan</t>
  </si>
  <si>
    <t>Organisasi telah mengevaluasi sebagian besar aspek kontrol keamanan namun belum ditetapkan menjadi kebijakan</t>
  </si>
  <si>
    <t>- Organisasi mengevaluasi kontrol keamanan yang diterapkan secara menyeluruh dan sudah ditetapkan melalui sebuah kebijakan
- hasil evaluasi kontrol keamanan disusun dalam bentuk laporan hasil evaluasi yang berisi kontrol-kontrol yang masih relevan dan yang sudah tidak relevan terhadap spektrum ancaman yang ada
- merekomendasikan perbaikan dan penambahan terhadap kontrol yang sudah tidak relevan terhadap spektrum ancaman yang ada.</t>
  </si>
  <si>
    <t>- Organisasi mengevaluasi kontrol keamanan yang diterapkan secara menyeluruh dan sudah ditetapkan melalui sebuah kebijakan
- hasil evaluasi kontrol keamanan disusun dalam bentuk laporan hasil evaluasi yang berisi kontrol-kontrol yang masih relevan dan yang sudah tidak relevan terhadap spektrum ancaman yang ada
- melakukan perbandingan kontrol keamanan dengan standar-standar nasional dan internasional yang berkaitan
- melakukan perbaikan dan penambahan terhadap kontrol yang sudah tidak relevan terhadap spektrum ancaman yang ada.</t>
  </si>
  <si>
    <t>- Organisasi mengevaluasi kontrol keamanan yang diterapkan secara menyeluruh dan sudah ditetapkan melalui sebuah kebijakan
- hasil evaluasi kontrol keamanan disusun dalam bentuk laporan hasil evaluasi yang berisi kontrol-kontrol yang masih relevan dan yang sudah tidak relevan terhadap spektrum ancaman yang ada
- melakukan perbandingan kontrol keamanan dengan standar-standar nasional dan internasional yang berkaitan
- melakukan perbaikan dan penambahan terhadap kontrol yang sudah tidak relevan terhadap spektrum ancaman yang ada
- hasil evaluasi kontrol dilakukan secara berkala sesuai kebutuhan</t>
  </si>
  <si>
    <t>Organisasi belum menyusun dokumen rencana tanggap Insiden Siber dan pemulihan</t>
  </si>
  <si>
    <t>- Organisasi telah melakukan sebagian kecil reviu dan pembaharuan dokumen rencana tanggap Insiden Siber dan pemulihan, namun belum ditetapkan menjadi kebijakan
- Reviu terhadap isi dari dokumen Rencana tanggap Insiden Siber minimal terdapat 1 dari 6 kriteria antara lain: tahapan penanganan Insiden Siber; jenis Insiden Siber yang ditangani; daftar peran dan tanggung jawab anggota TTIS; daftar perangkat, teknologi, dan sumber daya yang diperlukan; daftar proses pemulihan jaringan dan data yang penting/kritikal; dan daftar pihak internal dan eksternal yang perlu dihubungi.</t>
  </si>
  <si>
    <t>- Organisasi telah melakukan sebagian besar reviu dan pembaharuan dokumen rencana tanggap Insiden Siber dan pemulihan, namun belum ditetapkan menjadi kebijakan
- Reviu terhadap isi dari dokumen Rencana tanggap Insiden Siber minimal terdapat 3 dari 6 kriteria antara lain: tahapan penanganan Insiden Siber; jenis Insiden Siber yang ditangani; daftar peran dan tanggung jawab anggota TTIS; daftar perangkat, teknologi, dan sumber daya yang diperlukan; daftar proses pemulihan jaringan dan data yang penting/kritikal; dan daftar pihak internal dan eksternal yang perlu dihubungi.</t>
  </si>
  <si>
    <t>Organisasi belum membuat dokumen pengelolaan risiko</t>
  </si>
  <si>
    <t>Organisasi telah menyusun draft dokumen pengelolaan risiko, namun belum mendokumentasikan kerentanan, ancaman, atau risiko yang baru ditemukan beserta rencana mitigasinya ke dalam draft dokumen tersebut</t>
  </si>
  <si>
    <t>- Organisasi telah menyusun draft dokumen pengelolaan risiko dan sudah melakukan Pengumpulan data/analisis terhadap kerentanan, ancaman, atau risiko yang baru ditemukan, namun belum mendokumentasikan ke dalam draft dokumen tersebut</t>
  </si>
  <si>
    <t>Laporan hasil pelaksanaan forensik digital telah ditandatangani oleh Tim Forensik Digital namun baru dilaporkan kepada Pimpinan Organisasi dan/atau Ketua TTIS</t>
  </si>
  <si>
    <t>- Laporan forensik digital telah ditandatangani oleh tim forensik digital dan disahkan oleh pimpinan Organisasi atau Ketua TTIS
- Laporan hasil pelaksanaan forensik digital telah disampaikan kepada pihak berwajib untuk proses investigasi dan penegakkan hukum sesuai ketentuan yang berlaku</t>
  </si>
  <si>
    <t>- Laporan forensik digital telah ditandatangani oleh tim forensik digital dan disahkan oleh pimpinan Organisasi atau Ketua TTIS
- Laporan hasil pelaksanaan forensik digital telah disampaikan kepada pihak berwajib untuk proses investigasi dan penegakkan hukum sesuai ketentuan yang berlaku
- Penyampaian Laporan telah mempertimbangkan Klasifikasi Informasi dan/atau Kode Distribusi Informasi</t>
  </si>
  <si>
    <t>Organisasi belum melakukan peninjauan terhadap efektifitas kinerja penanganan insiden</t>
  </si>
  <si>
    <t>- TTIS sudah menangani Insiden Siber namun belum pernah dilakukan evaluasi terhadap efektifitas kinerja penanganan Insiden secara mandiri
- Organisasi belum pernah melakukan peninjauan terhadap efektifitas kinerja penanganan Insiden yang dilakukan oleh TTIS</t>
  </si>
  <si>
    <t>TTIS sudah pernah melakukan evaluasi terhadap efektifitas kinerja penanganan insiden secara mandiri namun belum dilakukan peninjauan oleh organisasi</t>
  </si>
  <si>
    <t>- TTIS sudah pernah melakukan evaluasi terhadap efektifitas kinerja penanganan Insiden secara mandiri
- Organisasi telah melakukan peninjauan terhadap efektifitas kinerja penanganan Insiden yang dilakukan oleh tim tanggap Insiden Siber</t>
  </si>
  <si>
    <t>- TTIS sudah pernah melakukan evaluasi terhadap efektifitas kinerja penanganan Insiden secara mandiri
- Organisasi telah melakukan peninjauan terhadap efektifitas kinerja penanganan Insiden yang dilakukan oleh tim tanggap Insiden Siber
- Kebijakan/pedoman/prosedur peninjauan terhadap efektifitas kinerja penanganan Insiden Siber oleh TTIS sudah ditetapkan/diformalkan</t>
  </si>
  <si>
    <t>- TTIS sudah pernah melakukan evaluasi terhadap efektifitas kinerja penanganan Insiden secara mandiri
- Organisasi telah melakukan peninjauan terhadap efektifitas kinerja penanganan Insiden yang dilakukan oleh tim tanggap Insiden Siber secara berkala minimal satu kali dalam satu tahun
- Kebijakan/pedoman/prosedur peninjauan terhadap efektifitas kinerja penanganan Insiden Siber oleh TTIS sudah ditetapkan/diformalkandan dsudah dilakukan reviu secara berkala dan dilakukan perbaikan.</t>
  </si>
  <si>
    <t>Organisasi belum melakukan langkah-langkah perbaikan yang diperlukan terhadap pelaksanaan penanganan Insiden Siber meliputi dari segi teknologi, tata kelola, atau peningkatan kapasistas SDM.</t>
  </si>
  <si>
    <t xml:space="preserve">Organisasi belum pernah melakukan langkah-langkah perbaikan yang diperlukan terhadap pelaksanaan penanganan Insiden Siber  oleh TTIS </t>
  </si>
  <si>
    <t xml:space="preserve">a. Organisasi telah melakukan langkah-langkah perbaikan yang diperlukan terhadap pelaksanaan penanganan Insiden Siber oleh TTIS namun belum secara komprehensif meliputi dari segi teknologi, tata kelola, atau peningkatan kapasitas SDM. </t>
  </si>
  <si>
    <t>Organisasi bersama dengan TTIS telah melakukan langkah-langkah perbaikan yang diperlukan terhadap pelaksanaan penanganan Insiden Siber meliputi dari segi teknologi, tata kelola, atau peningkatan kapasitas SDM.</t>
  </si>
  <si>
    <t>- Organisasi bersama dengan TTIS telah melakukan langkah-langkah perbaikan yang diperlukan terhadap pelaksanaan penanganan Insiden Siber meliputi dari segi teknologi, tata kelola, atau peningkatan kapasitas SDM.
- langkah-langkah perbaikan tersebut dievaluasi dan diperbarui secara berkala sesuai kebutuhan.</t>
  </si>
  <si>
    <t>Menyusun dan menetapkan rencana keberlangsungan kegiatan yang disetujui oleh pimpinan organisasi</t>
  </si>
  <si>
    <t>Organisasi menentukan dan menetapkan personel yang ditugaskan dalam Tim Tanggap Insiden Siber.</t>
  </si>
  <si>
    <t>Organisasi memastikan personel mengetahui perannya dan urutan pengoperasian bila respons diperlukan</t>
  </si>
  <si>
    <t>Organisasi mengidentifikasi siapa saja pihak-pihak pihak-pihak terkait dalam proses penanggulangan dan pemulihan insiden, misalnya aparat penegak hukum, regulator, maupun tim TTIS nasional</t>
  </si>
  <si>
    <t>Organisasi perlu mengembangkan dan mengelola aturan mengenai penerbitan dan distribusi informasi setelah terjadinya insiden keamanan. sehingga informasi organisasi hanya boleh keluar melalui personel yang berwenang saja.</t>
  </si>
  <si>
    <t>Organisasi memastikan hasil analisis deteksi peristiwa siber diperiksa untuk menilai ada atau tidaknya anomali pada sistem.</t>
  </si>
  <si>
    <t>Organisasi mengumpulkan dan menganalisis laporan peristiwa siber yang diterima baik dari pengguna layanan, maupun sumber eksternal organisasi misalnya laporan dari Tim Tanggap Insiden Siber nasional atau mitra pihak ketiga.</t>
  </si>
  <si>
    <t>Organisasi memastikan laporan Insiden Siber dikumpulkan, dikategorisasikan, dan diprioritaskan sesuai dampak risiko terhadap organisasi</t>
  </si>
  <si>
    <t>Organisasi memastikan informasi mengenai Insiden Siber dilaporkan kepada pihak yang berwenang sesuai dengan kriteria yang ditetapkan oleh organisasi dan peraturan perundangan yang berlaku.</t>
  </si>
  <si>
    <t xml:space="preserve">Organisasi memastikan proses koordinasi dengan para pemangku kepentingan dilakukan sesuai dengan rencana tanggap Insiden Siber (seperti kepada Kementerian atau Lembaga pembina sektor, Tim Tanggap Insiden Siber nasional, atau mitra pihak ketiga) </t>
  </si>
  <si>
    <t xml:space="preserve">Organisasi harus mengambil langkah-langkah yang diperlukan untuk meminimalkan kerusakan terkait keamanan dan mengurangi dampak yang disebabkan oleh Insiden Siber tersebut. Misalnya melakukan isolasi terhadap jaringan yang terdapat Insiden Siber. </t>
  </si>
  <si>
    <t>Organisasi harus mengidentifikasi hal-hal yang perlu diprioritaskan dan ruang lingkup respons yang perlu diambil.</t>
  </si>
  <si>
    <t>Organisasi harus mengambil tindakan yang tepat terhadap perangkat yang terpengaruh oleh Insiden Siber, terutama mengenai fasilitas produksi yang rusak akibat insiden keamanan.</t>
  </si>
  <si>
    <t>Organisasi mendokumentasikan hasil mitigasi Insiden Siber tersebut sebagai bahan pembelajaran berkelanjutan.</t>
  </si>
  <si>
    <t>Organisasi memastikan informasi mengenai insiden keamanan yang terdeteksi dikategorikan dan disimpan menurut ukuran dampak terkait keamanan, penyebab insiden, dan faktor lainnya yang diperlukan.</t>
  </si>
  <si>
    <t>Organisasi harus memastikan bahwa seluruh aset informasi yang terdampak Insiden Siber telah diperiksa setiap komponennya untuk menghapus setiap kode berbahaya atau indikasi ancaman lainnya yang terkait Insiden Siber</t>
  </si>
  <si>
    <t>Organisasi melaksanakan prosedur pemulihan sistem/data dari media penyimpanan dalam hal terjadi keadaan darurat.</t>
  </si>
  <si>
    <t>Organisasi melaksanakan simulasi terhadap prosedur pemulihan sistem/data dari media penyimpangan rekam cadang secara periodik.</t>
  </si>
  <si>
    <t>Organisasi memastikan data yang disimpan pada media penyimpanan rekam cadang diamankan menggunakan enkripsi.</t>
  </si>
  <si>
    <t>Organisasi menentukan waktu pelaksanaan rekam cadang terhadap data organisasi yang disesuaikan dengan tingkat kritikalitas data dan kebutuhan organisasi.</t>
  </si>
  <si>
    <t>Organisasi memastikan hasil pelaksanaan rekam cadang data didokumentasikan.</t>
  </si>
  <si>
    <t>Organisasi memastikan media penyimpanan rekam cadang telah disimpan secara aman.</t>
  </si>
  <si>
    <t>Memastikan organisasi memiliki dan mengelola strategi komunikasi publik ketika terjadi Insiden Siber dan setelah penanggulangan serta pemulihan Insiden Siber</t>
  </si>
  <si>
    <t>Organisasi perlu menyusun dan menerapkan strategi komunikasi publik dalam hal mengelola informasi yang perlu disampaikan terkait Insiden Siber.</t>
  </si>
  <si>
    <t>Organisasi memastikan bahwa proses penanganan dan pemulihan insiden dikomunikasikan dengan pihak yang berkepentingan sesuai dengan peraturan perundangan.</t>
  </si>
  <si>
    <t>Organisasi menyusun laporan hasil penanganan Insiden Siber dan menyampaikannya kepada Kementerian atau Lembaga di masing-masing sektor.</t>
  </si>
  <si>
    <t>Organisasi mengevaluasi kontrol keamanan yang diterapkan apakah masih relevan terhadap spektrum ancaman yang ada atau perlu ada perbaikan dan penambahan.</t>
  </si>
  <si>
    <t>Organisasi melakukan reviu dan pembaharuan terhadap dokumen rencana tanggap Insiden Siber dan pemulihan jika terdapat hal-hal yang dapat dijadikan pembelajaran berkelanjutan bagi organisasi.</t>
  </si>
  <si>
    <t>Organisasi mendokumentasikan kerentanan, ancaman, atau risiko yang baru ditemukan beserta rencana mitigasinya ke dalam dokumen pengelolaan risiko</t>
  </si>
  <si>
    <t>Organisasi melakukan peninjauan terhadap efektifitas kinerja penanganan insiden yang dilakukan oleh tim tanggap Insiden Siber secara berkala.</t>
  </si>
  <si>
    <t xml:space="preserve">Menentukan dan menetapkan prosedur tanggap insiden beserta pembagian peran yang jelas antara pihak manajemen, personel pengelola sistem elektronik, dan pihak lainnya yang mencakup tindakan yang harus dilakukan setelah mendeteksi adanya Insiden Siber. </t>
  </si>
  <si>
    <t xml:space="preserve">- Organisasi belum menentukan dan menetapkan prosedur tanggap insiden serta belum ada pembagian peran yang jelas antara pihak manajemen, personel pengelola sistem elektronik, dan pihak lainnya. yang mencakup tindakan yang harus dilakukan setelah mendeteksi adanya Insiden Siber. </t>
  </si>
  <si>
    <t>- Organisasi belum memformalkan penentuan dan penetapan prosedur tanggap insiden namun penerapan dan pembagian peran sudah diterapkan pada sebagian kecil aspek antara lain pihak manajemen, personel pengelola sistem elektronik, dan pihak lainnya, yang mencakup tindakan yang harus dilakukan setelah mendeteksi adanya Insiden Siber.</t>
  </si>
  <si>
    <t>- Organisasi belum memformalkan penentuan dan penetapan prosedur tanggap insiden namun penerapan dan pembagian peran sudah diterapkan pada sebagian besar aspek antara lain pihak manajemen, personel pengelola sistem elektronik, dan pihak lainnya, yang mencakup tindakan yang harus dilakukan setelah mendeteksi adanya Insiden Siber.</t>
  </si>
  <si>
    <t xml:space="preserve">- Organisasi telah memformalkan penentuan dan penetapan prosedur tanggap insiden beserta pembagian peran yang jelas serta sudah diterapkan pada seluruh aspek antara pihak manajemen, personel pengelola sistem elektronik, dan pihak lainnya. yang mencakup tindakan yang harus dilakukan setelah mendeteksi adanya Insiden Siber. </t>
  </si>
  <si>
    <t xml:space="preserve">- Organisasi telah memformalkan penentuan dan penetapan serta melakukan review terhadap prosedur tanggap insiden beserta pembagian peran yang jelas dan sudah diterapkan pada seluruh aspek antara pihak manajemen, personel pengelola sistem elektronik, dan pihak lainnya yang mencakup tindakan yang harus dilakukan setelah mendeteksi adanya Insiden Siber. </t>
  </si>
  <si>
    <t xml:space="preserve">- Organisasi telah memformalkan penentuan dan penetapan serta melakukan review terhadap prosedur tanggap insiden beserta pembagian peran yang jelas dan sudah diterapkan pada seluruh aspek antara pihak manajemen, personel pengelola sistem elektronik, dan pihak lainnya, yang mencakup tindakan yang harus dilakukan setelah mendeteksi adanya Insiden Siber dan diperbaiki secara berkala. </t>
  </si>
  <si>
    <t xml:space="preserve">Menentukan skenario insiden keamanan yang mungkin terjadi pada layanan sistem elektronik dan menambahkannya pada dokumen rencana tanggap Insiden Siber. </t>
  </si>
  <si>
    <t xml:space="preserve">- Organisasi belum menentukan skenario insiden keamanan yang mungkin terjadi pada layanan sistem elektronik dan menambahkannya pada dokumen rencana tanggap Insiden Siber. </t>
  </si>
  <si>
    <t>- Organisasi telah menentukan sebagian kecil skenario insiden keamanan yang mungkin terjadi pada layanan sistem elektronik dan menambahkannya pada dokumen rencana tanggap Insiden Siber namun belum diformalkan</t>
  </si>
  <si>
    <t>- Organisasi telah menentukan sebagian besar skenario insiden keamanan yang mungkin terjadi pada layanan sistem elektronik dan menambahkannya pada dokumen rencana tanggap Insiden Siber namun belum diformalkan.</t>
  </si>
  <si>
    <t>- Organisasi telah menentukan dan memformalkan skenario insiden keamanan yang mungkin terjadi pada layanan sistem elektronik dan menambahkannya pada dokumen rencana tanggap Insiden Siber</t>
  </si>
  <si>
    <t xml:space="preserve">- Organisasi telah menentukan, memformalkan serta melakukan review terhadap skenario insiden keamanan yang mungkin terjadi pada layanan sistem elektronik dan menambahkannya pada dokumen rencana tanggap Insiden Siber. </t>
  </si>
  <si>
    <t>- Organisasi telah menentukan, memformalkan serta melakukan review terhadap skenario insiden keamanan yang mungkin terjadi pada layanan sistem elektronik dan menambahkannya pada dokumen rencana tanggap Insiden Siber yang diperbaiki secara berkala.</t>
  </si>
  <si>
    <t>Memastikan rencana tanggap Insiden Siber dan rencana keberlangsungan kegiatan disimulasikan secara berkala oleh seluruh pihak yang terlibat dalam lingkup sistem elektronik. (misalnya dalam kegiatan simulasi kesiapsiagaan Insiden Siber)</t>
  </si>
  <si>
    <t>- Rencana tanggap Insiden Siber dan rencana keberlangsungan kegiatan belum disusun dan disimulasikan secara berkala oleh seluruh pihak yang terlibat dalam lingkup sistem elektronik.
- Belum ada kebijakan/panduan/pedoman terkait simulasi rencana tanggap Insiden Siber dan rencana keberlangsungan kegiatan.</t>
  </si>
  <si>
    <t>- Rencana tanggap Insiden Siber dan rencana keberlangsungan kegiatan sudah disimulasikan namun belum secara berkala oleh seluruh pihak yang terlibat dalam lingkup sistem elektronik.
- Belum ada kebijakan/panduan/pedoman terkait simulasi rencana tanggap Insiden Siber dan rencana keberlangsungan kegiatan.</t>
  </si>
  <si>
    <t>- Rencana tanggap Insiden Siber dan rencana keberlangsungan kegiatan sudah disimulasikan secara berkala oleh seluruh pihak yang terlibat dalam lingkup sistem elektronik.
- Belum ada kebijakan/panduan/pedoman terkait simulasi rencana tanggap Insiden Siber dan rencana keberlangsungan kegiatan.</t>
  </si>
  <si>
    <t>- Rencana tanggap Insiden Siber dan rencana keberlangsungan kegiatan sudah disimulasikan secara berkala oleh seluruh pihak yang terlibat dalam lingkup sistem elektronik.
- Sudah ada kebijakan/panduan/pedoman terkait simulasi rencana tanggap Insiden Siber dan rencana keberlangsungan kegiatan.</t>
  </si>
  <si>
    <t>- Rencana tanggap Insiden Siber dan rencana keberlangsungan kegiatan sudah disimulasikan secara berkala oleh seluruh pihak yang terlibat dalam lingkup sistem elektronik.
- Sudah ada kebijakan/panduan/pedoman terkait simulasi rencana tanggap Insiden Siber dan rencana keberlangsungan kegiatan.
- Telah dilakukan review dan perbaikan secara berkala terkait kebijakan simulasi rencana tanggap Insiden Siber dan rencana keberlangsungan kegiatan.</t>
  </si>
  <si>
    <t>Memastikan personel yang mengelola sistem elektronik mengetahui peran dan prosedur penanggulangan dan pemulihan sesuai rencana tanggap Insiden Siber dan rencana keberlangsungan kegiatan</t>
  </si>
  <si>
    <t>Memastikan personel yang mengelola sistem elektronik memahami prosedur penggunaan rekam cadang.</t>
  </si>
  <si>
    <t xml:space="preserve">Mengumpulkan informasi kondisi sistem elektronik terkini baik dari hasil deteksi internal maupun sumber informasi eksternal </t>
  </si>
  <si>
    <t xml:space="preserve">Organisasi harus mengidentifikasi dan menganalisis potensi dampak Insiden Siber pada layanan sistem elektronik, termasuk organisasi, dan pihak terkait seperti mitra ketiga berdasarkan laporan lengkap Insiden Siber. </t>
  </si>
  <si>
    <t>Organisasi belum melakukan identifikasi dan analisis potensi dampak Insiden Siber pada layanan sistem elektronik, organisasi, dan pihak terkait</t>
  </si>
  <si>
    <t>Organisasi sudah melakukan identifikasi dan analisis potensi dampak Insiden Siber pada layanan sistem elektronik, organisasi, dan pihak terkait, namun belum berdasarkan laporan lengkap Insiden Siber (masih bersifat sporadis)</t>
  </si>
  <si>
    <t>Organisasi sudah melakukan identifikasi dan analisis potensi dampak Insiden Siber pada layanan sistem elektronik, organisasi, dan pihak terkait berdasarkan laporan lengkap Insiden Siber, namun belum memiliki prosedur pelaksanaannya</t>
  </si>
  <si>
    <t>Organisasi sudah melakukan identifikasi dan analisis potensi dampak Insiden Siber pada layanan sistem elektronik, organisasi, dan pihak terkait berdasarkan laporan lengkap Insiden Siber, yang mengacu kepada prosedur pelaksanaannya</t>
  </si>
  <si>
    <t>- Organisasi sudah melakukan identifikasi dan analisis potensi dampak Insiden Siber pada layanan sistem elektronik, organisasi, dan pihak terkait berdasarkan laporan lengkap Insiden Siber, yang mengacu kepada prosedur pelaksanaannya
- Pelaksanaan identifikasi dan analisis potensi dampak Insiden Siber dimonitor secara berkala
- Prosedur pelaksanaan identifikasi dan analisis potensi dampak Insiden Siber direview secara berkala</t>
  </si>
  <si>
    <t>- Organisasi sudah melakukan identifikasi dan analisis potensi dampak Insiden Siber pada layanan sistem elektronik, organisasi, dan pihak terkait berdasarkan laporan lengkap Insiden Siber, yang mengacu kepada prosedur pelaksanaannya
- Pelaksanaan identifikasi dan analisis potensi dampak Insiden Siber dimonitor secara berkala
- Prosedur pelaksanaan identifikasi dan analisis potensi dampak Insiden Siber direview secara berkala
- Melakukan perbaikan terhadap prosedur dan pelaksanaan identifikasi dan analisis potensi dampak Insiden Siber (jika diperlukan)</t>
  </si>
  <si>
    <t>Mengumpulkan dan memelihara bukti Insiden Siber dari sistem elektronik terdampak</t>
  </si>
  <si>
    <t>Organisasi melakukan pemeriksaan seluruh aset informasi yang berhubungan dengan sistem elektronik untuk memastikan seluruh sistem tersebut telah bersih dari indikasi ancaman atau serangan yang telah terjadi</t>
  </si>
  <si>
    <t>Organisasi belum memiliki langkah atau prosedur pemeriksaan seluruh aset informasi yang berhubungan dengan sistem elektronik untuk memastikan seluruh sistem tersebut telah bersih dari indikasi ancaman atau serangan yang telah terjadi</t>
  </si>
  <si>
    <t>Organisasi telah  melakukan langkah atau prosedur pemeriksaan seluruh aset informasi yang berhubungan dengan sistem elektronik untuk memastikan seluruh sistem tersebut telah bersih dari indikasi ancaman atau serangan yang telah terjadi, namun belum diimplementasikan secara menyeluruh (sebagian kecil), serta belum memiliki prosedur yang telah di formalkan</t>
  </si>
  <si>
    <t>Organisasi telah  melakukan langkah atau prosedur untuk pemeriksaan seluruh aset informasi yang berhubungan dengan sistem elektronik untuk memastikan seluruh sistem tersebut telah bersih dari indikasi ancaman atau serangan yang telah terjadi, namun belum diimplementasikan secara menyeluruh (sebagian besar), serta belum memiliki prosedur yang telah di formalkan</t>
  </si>
  <si>
    <t>Organisasi telah melakukan langkah atau prosedur pemeriksaan seluruh aset informasi yang berhubungan dengan sistem elektronik untuk memastikan seluruh sistem tersebut telah bersih dari indikasi ancaman atau serangan yang telah terjadi, secara menyeluruh, serta sudah memiliki prosedur yang telah di formalkan</t>
  </si>
  <si>
    <t xml:space="preserve">Organisasi telah menjalankan langkah atau prosedur pemeriksaan seluruh aset informasi yang berhubungan dengan sistem elektronik untuk memastikan seluruh sistem tersebut telah bersih dari indikasi ancaman atau serangan yang telah terjadi,  secara menyeluruh sesuai dengan prosedur yang telah ditetapkan ,dimonitor dan dilakukan reviu secara berkelanjutan
</t>
  </si>
  <si>
    <t>Organisasi harus menyusun dan menerapkan prosedur yang bertujuan untuk memastikan seluruh fungsi pada layanan sistem elektronik telah beroperasi dengan normal pasca Insiden Siber</t>
  </si>
  <si>
    <t>Organisasi belum menyusun dan menerapkan prosedur yang bertujuan untuk memastikan seluruh fungsi pada layanan sistem elektronik telah beroperasi dengan normal pasca Insiden Siber</t>
  </si>
  <si>
    <t>Organisasi telah menyusun dan menerapkan prosedur yang bertujuan untuk memastikan seluruh fungsi pada layanan sistem elektronik telah beroperasi dengan normal pasca Insiden Siber, namun belum diimplementasikan secara menyeluruh (sebagian kecil), serta belum  di formalkan</t>
  </si>
  <si>
    <t>Organisasi telah menerapkan prosedur yang bertujuan untuk memastikan seluruh fungsi pada layanan sistem elektronik telah beroperasi dengan normal pasca Insiden Siber, namun belum diimplementasikan secara menyeluruh (sebagian besar), serta belum  di formalkan</t>
  </si>
  <si>
    <t>Organisasi telah menyusun dan menerapkan prosedur yang bertujuan untuk memastikan seluruh fungsi pada layanan sistem elektronik telah beroperasi dengan normal pasca Insiden Siber secara menyeluruh, serta  telah di formalkan</t>
  </si>
  <si>
    <t xml:space="preserve">Organisasi telah menyusun dan menerapkan prosedur yang bertujuan untuk memastikan seluruh fungsi pada layanan sistem elektronik telah beroperasi dengan normal pasca Insiden Siber secara menyeluruh, telah ditetapkan ,dimonitor dan dilakukan reviu secara berkelanjutan
</t>
  </si>
  <si>
    <t xml:space="preserve">Organisasi menyusun dan menerapkan prosedur yang bertujuan untuk memastikan seluruh fungsi pada layanan sistem elektronik telah beroperasi dengan normal pasca Insiden Siber,  telah ditetapkan  ,dimonitor dan dilakukan reviu secara berkelanjutan, serta telah terintegrasi dengan proses bisnis Organisasi </t>
  </si>
  <si>
    <t>Menentukan dan menetapkan daftar fungsi dan layanan sistem elektronik bagi penyelenggaraan sistem elektronik, beserta daftar pembagian peran dan tanggung jawab dengan pihak-pihak yang berhubungan dengan operasional layanan sistem elektronik.</t>
  </si>
  <si>
    <t>- Organisasi belum menentukan dan menetapkan daftar fungsi dan layanan sistem elektronik bagi penyelenggaraan sistem elektronik, beserta daftar pembagian peran dan tanggung jawab dengan pihak-pihak yang berhubungan dengan operasional layanan sistem elektronik.</t>
  </si>
  <si>
    <t>- Organisasi telah menentukan daftar fungsi dan layanan sistem elektronik bagi penyelenggaraan sistem elektronik, beserta daftar pembagian peran dan tanggung jawab dengan pihak-pihak yang berhubungan dengan operasional layanan sistem elektronik.
- Belum ada penetapan tertulis diorganisasi terkait daftar fungsi dan layanan sistem elektronik bagi penyelenggaraan sistem elektronik, beserta daftar pembagian peran dan tanggung jawab dengan pihak-pihak yang berhubungan dengan operasional layanan sistem elektronik</t>
  </si>
  <si>
    <t>- Organisasi telah menentukan  daftar fungsi dan layanan sistem elektronik bagi penyelenggaraan sistem elektronik, beserta daftar pembagian peran dan tanggung jawab dengan pihak-pihak yang berhubungan dengan operasional layanan sistem elektronik.
- Penetapan daftar fungsi dan layanan sistem elektronik bagi penyelenggaraan sistem elektronik, beserta daftar pembagian peran dan tanggung jawab dengan pihak-pihak yang berhubungan dengan operasional layanan sistem elektronik sedang disusun/masih dalam bentuk draf/belum diresmikan.</t>
  </si>
  <si>
    <t>- Organisasi telah menentukan dan menetapkan daftar fungsi dan layanan sistem elektronik bagi penyelenggaraan sistem elektronik, beserta daftar pembagian peran dan tanggung jawab dengan pihak-pihak yang berhubungan dengan operasional layanan sistem elektronik.
- Penetapan daftar fungsi dan layanan sistem elektronik bagi penyelenggaraan sistem elektronik, beserta daftar pembagian peran dan tanggung jawab dengan pihak-pihak yang berhubungan dengan operasional layanan sistem elektronik telah disusun dan telah diresmikan/diformalkan</t>
  </si>
  <si>
    <t xml:space="preserve">Menentukan dan menetapkan strategi, tahapan, beserta target waktu yang dibutuhkan untuk memulihkan dan menjalankan fungsi dan layanan sistem elektronik secara penuh/kembali normal. </t>
  </si>
  <si>
    <t>Organisasi belum menentukan dan menetapkan strategi, tahapan, beserta target waktu yang dibutuhkan untuk memulihkan dan menjalankan fungsi dan layanan sistem elektronik secara penuh/kembali normal..</t>
  </si>
  <si>
    <t>- Organisasi telah menentukan strategi, tahapan, beserta target waktu yang dibutuhkan untuk memulihkan dan menjalankan fungsi dan layanan sistem elektronik secara penuh/kembali normal.
- Belum ada penetapan tertulis diorganisasi terkait daftar fungsi dan layanan sistem elektronik bagi penyelenggaraan sistem elektronik, beserta daftar pembagian peran dan tanggung jawab dengan pihak-pihak yang berhubungan dengan operasional layanan sistem elektronik</t>
  </si>
  <si>
    <t>- Organisasi telah menentukan strategi, tahapan, beserta target waktu yang dibutuhkan untuk memulihkan dan menjalankan fungsi dan layanan sistem elektronik secara penuh/kembali normal.
- Penetapan strategi, tahapan, beserta target waktu yang dibutuhkan untuk memulihkan dan menjalankan fungsi dan layanan sistem elektronik secara penuh/kembali normal sedang disusun/masih dalam bentuk draf/belum diresmikan.</t>
  </si>
  <si>
    <t>- Organisasi telah menentukan dan menetapkan strategi, tahapan, beserta target waktu yang dibutuhkan untuk memulihkan dan menjalankan fungsi dan layanan sistem elektronik secara penuh/kembali normal.
- Penetapan strategi, tahapan, beserta target waktu yang dibutuhkan untuk memulihkan dan menjalankan fungsi dan layanan sistem elektronik secara penuh/kembali normal telah disusun dan telah diresmikan/diformalkan</t>
  </si>
  <si>
    <t xml:space="preserve">Menentukan daftar sumber daya, peralatan, dan personil yang dibutuhkan untuk menjalankan fungsi dan layanan sistem elektronik. </t>
  </si>
  <si>
    <t>Organisasi belum menentukan dan menetapkan daftar sumber daya, peralatan, dan personil yang dibutuhkan untuk menjalankan fungsi dan layanan sistem elektronik.</t>
  </si>
  <si>
    <t>- Organisasi telah menentukan daftar sumber daya, peralatan, dan personil yang dibutuhkan untuk menjalankan fungsi dan layanan sistem elektronik.
- Belum ada penetapan tertulis diorganisasi terkait daftar sumber daya, peralatan, dan personil yang dibutuhkan untuk menjalankan fungsi dan layanan sistem elektronik.</t>
  </si>
  <si>
    <t>- Organisasi telah menentukan daftar sumber daya, peralatan, dan personil yang dibutuhkan untuk menjalankan fungsi dan layanan sistem elektronik.
- Penetapan daftar sumber daya, peralatan, dan personil yang dibutuhkan untuk menjalankan fungsi dan layanan sistem elektronik.  sedang disusun/masih dalam bentuk draf/belum diresmikan.</t>
  </si>
  <si>
    <t>- Organisasi telah menentukan dan menetapkan daftar sumber daya, peralatan, dan personil yang dibutuhkan untuk menjalankan fungsi dan layanan sistem elektronik.
- Penetapan daftar sumber daya, peralatan, dan personil yang dibutuhkan untuk menjalankan fungsi dan layanan sistem elektronik  telah disusun dan telah diresmikan/diformalkan</t>
  </si>
  <si>
    <t>- Organisasi telah Menentukan dan menetapkan daftar sumber daya, peralatan, dan personil yang dibutuhkan untuk menjalankan fungsi dan layanan sistem elektronik.
- Organisasi sudah memiliki kebijakan yang telah disusun dan telah diresmikan/diformalkan dan melakukan review secara berkala  yang berkaitan dengan daftar sumber daya, peralatan, dan personil yang dibutuhkan untuk menjalankan fungsi dan layanan sistem elektronik.</t>
  </si>
  <si>
    <t>Pengujian ulang terhadap fungsi sistem elektronik dan fungsi pendukung untuk memastikan capaian pemulihan terpenuhi.</t>
  </si>
  <si>
    <t xml:space="preserve">- Organisasi telah menentukan dan menetapkan daftar fungsi dan layanan sistem elektronik bagi penyelenggaraan sistem elektronik, beserta daftar pembagian peran dan tanggung jawab dengan pihak-pihak yang berhubungan dengan operasional layanan sistem elektronik.
- Organisasi sudah memiliki kebijakan yang telah disusun dan telah diresmikan/diformalkan dan melakukan review secara berkala yang berkaitan dengan penentuan penetapan daftar fungsi dan layanan sistem elektronik bagi penyelenggaraan sistem elektronik, beserta daftar pembagian peran dan tanggung jawab dengan pihak-pihak yang berhubungan dengan operasional layanan sistem elektronik </t>
  </si>
  <si>
    <t>- Organisasi telah menentukan dan menetapkan daftar fungsi dan layanan sistem elektronik bagi penyelenggaraan sistem elektronik, beserta daftar pembagian peran dan tanggung jawab dengan pihak-pihak yang berhubungan dengan perasional layanan sistem elektronik.
- Organisasi sudah memiliki kebijakan yang telah disusun dan telah diresmikan/diformalkan dan melakukan review secara berkala  yang berkaitan dengan proses penentuan penetapan daftar fungsi dan layanan sistem elektronik bagi penyelenggaraan sistem elektronik, beserta daftar pembagian peran dan tanggung jawab dengan pihak-pihak yang berhubungan dengan operasional layanan sistem elektronik serta dilakukan perbaikan secara berkala.</t>
  </si>
  <si>
    <t>- Organisasi telah menentukan dan menetapkan strategi, tahapan, beserta target waktu yang dibutuhkan untuk memulihkan dan menjalankan fungsi dan layanan sistem elektronik secara penuh/kembali normal.
- Organisasi sudah memiliki kebijakan yang telah disusun dan telah diresmikan/diformalkan dan melakukan review secara berkala yang berkaitan dengan strategi, tahapan, beserta target waktu yang dibutuhkan untuk memulihkan dan menjalankan fungsi dan layanan sistem elektronik secara penuh/kembali normal</t>
  </si>
  <si>
    <t>- Organisasi telah menentukan dan menetapkan strategi, tahapan, beserta target waktu yang dibutuhkan untuk memulihkan dan menjalankan fungsi dan layanan sistem elektronik secara penuh/kembali normal..
- Organisasi sudah memiliki kebijakan yang telah disusun dan telah diresmikan/diformalkan dan melakukan review secara berkala yang berkaitan dengan strategi, tahapan, beserta target waktu yang dibutuhkan untuk memulihkan dan menjalankan fungsi dan layanan sistem elektronik secara penuh/kembali normal serta dilakukan perbaikan secara berkala.</t>
  </si>
  <si>
    <t>- Organisasi telah Menentukan dan menetapkan daftar sumber daya, peralatan, dan personil yang dibutuhkan untuk menjalankan fungsi dan layanan sistem elektronik. 
- Organisasi sudah memiliki kebijakan yang telah disusun dan telah diresmikan/diformalkan dan melakukan review secara berkala yang berkaitan dengan daftar sumber daya, peralatan, dan personil yang dibutuhkan untuk menjalankan fungsi dan layanan sistem elektronik  yang sudah diresmikan serta dilakukan perbaikan secara berkala.</t>
  </si>
  <si>
    <t>- Rencana tanggap Insiden Siber dan rencana keberlangsungan kegiatan sudah disimulasikan secara berkala oleh seluruh pihak yang terlibat dalam lingkup sistem elektronik.
- Sudah ada kebijakan/panduan/pedoman terkait simulasi rencana tanggap Insiden Siber dan rencana keberlangsungan kegiatan.
- Telah dilakukan review terkait kebijakan simulasi rencana tanggap Insiden Siber dan rencana keberlangsungan kegiatan.</t>
  </si>
  <si>
    <t>Organisasi memastikan personel yang mengelola sistem elektronik melakukan prosedur rekam cadang untuk mengamankan aset informasi berupa sistem/data yang tersimpan di dalam sistem elektronik, serta memastikan bahwa media yang digunakan untuk menyimpan data tersebut telah diamankan.</t>
  </si>
  <si>
    <t>- Sudah ada prosedur rekam cadang yang ditetapkan dan sudah ada pihak yang menjadi penanggung jawab, dan terdapat penanggung jawab spesifik ke personel tertentu
- Prosedur tersebut sudah dilaksanakan sesuai dengan rencana
- Media yang digunakan untuk menyimpan data belum disimpan sedemikian rupa sehingga aman.</t>
  </si>
  <si>
    <t>- Organisasi sudah mengumpulkan, mengkategorisasikan, dan memprioritaskan laporan Insiden Siber sesuai dampak risiko terhadap organisasi yang mengacu kepada prosedur pelaksanaannya
- Pelaksanaan pengumpulan, pengategorisasian, dan prioritisasi laporan Insiden Siber dimonitor secara berkala
- Prosedur pengumpulan, pengkategorisasian, dan prioritisasi laporan Insiden Siber direview secara berkala</t>
  </si>
  <si>
    <t>- Organisasi sudah mengumpulkan, mengkategorisasikan, dan memprioritaskan laporan Insiden Siber sesuai dampak risiko terhadap organisasi yang mengacu kepada prosedur pelaksanaannya
- Pelaksanaan pengumpulan, pengategorisasian, dan prioritisasi laporan Insiden Siber dimonitor secara berkala
- Prosedur pengumpulan, pengategorisasian, dan prioritisasi laporan Insiden Siber direview secara berkala
- Melakukan perbaikan terhadap prosedur dan pelaksanaan pengumpulan, pengategorisasian, dan prioritisasi laporan Insiden Siber (jika diperlukan)</t>
  </si>
  <si>
    <t>Organisasi menjalankan  Prosedur identifikasi prioritas dan ruang lingkup respons terhadap Insiden Siber untuk meminimalkan kerusakan dan mengurangi dampak dari Insiden Siber sesuai dengan prosedur yang telah ditetapkan, dimonitor dan dilakukan reviu secara berkelanjutan
Prosedur identifikasi prioritas dan ruang lingkup respons  telah terintegrasi dengan proses bisnis Organisasi atau dalam sistem terotomatisasi</t>
  </si>
  <si>
    <t>Organisasi menjalankan  Prosedur identifikasi prioritas dan ruang lingkup respons terhadap Insiden Siber untuk meminimalkan kerusakan dan mengurangi dampak dari Insiden Siber sesuai dengan prosedur yang telah ditetapkan, dimonitor dan dilakukan reviu secara berkelanjutan</t>
  </si>
  <si>
    <t>Organisasi menjalankan  Prosedur penanganan terhadap perangkat yang terpengaruh oleh Insiden Siber secara menyeluruh sesuai dengan prosedur yang telah ditetapkan  ,dimonitor dan dilakukan reviu secara berkelanjutan,  serta telah terintegrasi dengan proses bisnis organisasi atau dalam sistem terotomatisasi</t>
  </si>
  <si>
    <t xml:space="preserve">Organisasi telah menjalankan  Prosedur melakukan tindakan pendokumentasian hasil mitigasi Insiden Siber secara menyeluruh sesuai dengan prosedur yang telah ditetapkan, dimonitor dan dilakukan reviu secara berkelanjutan
</t>
  </si>
  <si>
    <t>Organisasi menjalankan  Prosedur melakukan tindakan pendokumentasian hasil mitigasi Insiden Siber secara menyeluruh sesuai dengan prosedur yang telah ditetapkan, dimonitor dan dilakukan reviu secara berkelanjutan,  serta telah terintegrasi dengan proses bisnis organisasi atau dalam sistem terotomatisasi</t>
  </si>
  <si>
    <t xml:space="preserve">Organisasi telah menjalankan langkah atau prosedur untuk memastikan informasi mengenai insiden keamanan yang terdeteksi dikategorikan dan disimpan menurut ukuran dampak terkait keamanan, penyebab insiden, dan faktor lainnya yang diperlukan secara menyeluruh sesuai dengan prosedur yang telah ditetapkan, dimonitor dan dilakukan reviu secara berkelanjutan
</t>
  </si>
  <si>
    <t>Organisasi menjalankan  langkah atau prosedur untuk memastikan informasi mengenai insiden keamanan yang terdeteksi dikategorikan dan disimpan menurut ukuran dampak terkait keamanan, penyebab insiden, dan faktor lainnya yang diperlukan secara menyeluruh sesuai dengan prosedur yang telah ditetapkan, dimonitor dan dilakukan reviu secara berkelanjutan, serta telah terintegrasi dengan proses bisnis organisasi atau dalam sistem terotomatisasi</t>
  </si>
  <si>
    <t>Untuk keperluan investigasi dan/atau audit, maka organisasi menerapkan forensik digital terhadap aset informasi yang terdampak insiden keamanan untuk menemukenali penyebab insiden.</t>
  </si>
  <si>
    <t>Organisasi telah melakukan langkah atau prosedur forensik digital terhadap aset informasi yang terdampak insiden keamanan untuk menemukenali penyebab insiden, untuk keperluan investigasi dan/atau audit, namun belum diimplementasikan secara menyeluruh (sebagian kecil), serta belum memiliki prosedur yang telah di formalkan</t>
  </si>
  <si>
    <t>Organisasi telah melakukan langkah atau prosedur untuk forensik digital terhadap aset informasi yang terdampak insiden keamanan untuk menemukenali penyebab insiden, untuk keperluan investigasi dan/atau audit, namun belum diimplementasikan secara menyeluruh (sebagian besar), serta belum memiliki prosedur yang telah di formalkan</t>
  </si>
  <si>
    <t xml:space="preserve">Organisasi telah menjalankan langkah atau prosedur forensik digital terhadap aset informasi yang terdampak insiden keamanan untuk menemukenali penyebab insiden, untuk keperluan investigasi dan/atau audit secara menyeluruh sesuai dengan prosedur yang telah ditetapkan, dimonitor dan dilakukan reviu secara berkelanjutan
</t>
  </si>
  <si>
    <t>Organisasi menjalankan  langkah atau prosedur forensik digital terhadap aset informasi yang terdampak insiden keamanan untuk menemukenali penyebab insiden, untuk keperluan investigasi dan/atau audit secara menyeluruh sesuai dengan prosedur yang telah ditetapkan, dimonitor dan dilakukan reviu secara berkelanjutan, serta telah terintegrasi dengan proses bisnis Organisasi atau dalam sistem terotomatisasi</t>
  </si>
  <si>
    <t>Organisasi telah melakukan langkah atau prosedur untuk memastikan bahwa seluruh aset informasi yang terdampak Insiden Siber telah diperiksa setiap komponennya untuk menghapus setiap kode berbahaya atau indikasi ancaman lainnya yang terkait Insiden Siber secara menyeluruh, serta sudah memiliki prosedur yang telah di formalkan</t>
  </si>
  <si>
    <t xml:space="preserve">Organisasi telah menjalankan langkah atau prosedur untuk memastikan bahwa seluruh aset informasi yang terdampak Insiden Siber telah diperiksa setiap komponennya untuk menghapus setiap kode berbahaya atau indikasi ancaman lainnya yang terkait Insiden Siber secara menyeluruh sesuai dengan prosedur yang telah ditetapkan, dimonitor dan dilakukan reviu secara berkelanjutan
</t>
  </si>
  <si>
    <t>Organisasi menjalankan  langkah atau prosedur untuk memastikan bahwa seluruh aset informasi yang terdampak Insiden Siber telah diperiksa setiap komponennya untuk menghapus setiap kode berbahaya atau indikasi ancaman lainnya yang terkait Insiden Siber secara menyeluruh sesuai dengan prosedur yang telah ditetapkan, dimonitor dan dilakukan reviu secara berkelanjutan, serta telah terintegrasi dengan proses bisnis organisasi atau dalam sistem terotomatisasi</t>
  </si>
  <si>
    <t>Jika insiden meningkat atau meluas, maka organisasi perlu menyiapkan dan melaksanakan prosedur eskalasi Insiden Siber, seperti melaporkan kepada tim tanggap Insiden Siber (TTIS) sektoral dan nasional, serta menyiapkan informasi yang relevan terkait Insiden Siber tersebut.</t>
  </si>
  <si>
    <t>Organisasi telah melakukan langkah atau prosedur untuk untuk menyiapkan dan melaksanakan prosedur eskalasi Insiden Siber, seperti melaporkan kepada tim tanggap Insiden Siber (TTIS) sektoral dan nasional, serta menyiapkan informasi yang relevan terkait Insiden Siber tersebut, jika insiden meningkat atau meluas, namun belum diimplementasikan secara menyeluruh (sebagian besar), serta belum memiliki prosedur yang telah di formalkan</t>
  </si>
  <si>
    <t>Organisasi menjalankan  langkah atau prosedur untuk menyiapkan dan melaksanakan prosedur eskalasi Insiden Siber, seperti melaporkan kepada tim tanggap Insiden Siber (TTIS) sektoral dan nasional, serta menyiapkan informasi yang relevan terkait Insiden Siber tersebut, jika insiden meningkat atau meluas secara menyeluruh sesuai dengan prosedur yang telah ditetapkan, dimonitor dan dilakukan reviu secara berkelanjutan, serta telah terintegrasi dengan proses bisnis Organisasi atau dalam sistem terotomatisasi</t>
  </si>
  <si>
    <t xml:space="preserve">Organisasi telah menjalankan langkah atau prosedur untuk menyiapkan dan melaksanakan prosedur eskalasi Insiden Siber, seperti melaporkan kepada tim tanggap Insiden Siber (TTIS) sektoral dan nasional, serta menyiapkan informasi yang relevan terkait Insiden Siber tersebut, jika insiden meningkat atau meluas secara menyeluruh sesuai dengan prosedur yang telah ditetapkan, dimonitor dan dilakukan reviu secara berkelanjutan
</t>
  </si>
  <si>
    <t>Organisasi menjalankan  langkah atau prosedur pemeriksaan seluruh aset informasi yang berhubungan dengan sistem elektronik untuk memastikan seluruh sistem tersebut telah bersih dari indikasi ancaman atau serangan yang telah terjadi,  secara menyeluruh sesuai dengan prosedur yang telah ditetapkan  ,dimonitor dan dilakukan reviu secara berkelanjutan, serta telah terintegrasi dengan proses bisnis organisasi atau dalam sistem terotomatisasi</t>
  </si>
  <si>
    <t>Organisasi menjalankan  langkah atau prosedur pemulihan sistem/data dari media penyimpanan dalam hal terjadi keadaan darurat. secara menyeluruh sesuai dengan prosedur yang telah ditetapkan  ,dimonitor dan dilakukan reviu secara berkelanjutan, serta telah terintegrasi dengan proses bisnis organisasi atau dalam sistem terotomatisasi</t>
  </si>
  <si>
    <t>Organisasi menjalankan  langkah atau prosedur simulasi terhadap prosedur pemulihan sistem/data dari media penyimpangan rekam cadang secara periodik secara menyeluruh sesuai dengan prosedur yang telah ditetapkan  ,dimonitor dan dilakukan reviu secara berkelanjutan, serta telah terintegrasi dengan proses bisnis organisasi atau dalam sistem terotomatisasi</t>
  </si>
  <si>
    <t>Organisasi menjalankan  langkah atau prosedur rekam cadang (back-up) secara otomatis dengan memanfaatkan perangkat-perangkat penyimpanan yang mempunyai fitur job-schedulling secara menyeluruh sesuai dengan prosedur yang telah ditetapkan,dimonitor dan dilakukan reviu secara berkelanjutan, serta telah terintegrasi dengan proses bisnis organisasi atau dalam sistem terotomatisasi</t>
  </si>
  <si>
    <t>Organisasi menjalankan  langkah atau prosedur untuk memastikan data yang disimpan pada media penyimpanan rekam cadang diamankan menggunakan enkripsi, secara menyeluruh sesuai dengan prosedur yang telah ditetapkan  ,dimonitor dan dilakukan reviu secara berkelanjutan, serta telah terintegrasi dengan proses bisnis organisasi atau dalam sistem terotomatisasi</t>
  </si>
  <si>
    <t>Organisasi menjalankan  langkah atau prosedur menentukan waktu pelaksanaan rekam cadang terhadap data organisasi yang disesuaikan dengan tingkat kritikalitas data dan kebutuhan organisasi secara menyeluruh sesuai dengan prosedur yang telah ditetapkan  ,dimonitor dan dilakukan reviu secara berkelanjutan, serta telah terintegrasi dengan proses bisnis organisasi atau dalam sistem terotomatisasi</t>
  </si>
  <si>
    <t xml:space="preserve">Organisasi telah menjalankan langkah atau prosedur menentukan waktu pelaksanaan rekam cadang terhadap data organisasi yang disesuaikan dengan tingkat kritikalitas data dan kebutuhan organisasi secara menyeluruh sesuai dengan prosedur yang telah ditetapkan, dimonitor dan dilakukan reviu secara berkelanjutan
</t>
  </si>
  <si>
    <t>Organisasi menjalankan  langkah atau prosedur forensik digital terhadap untuk memastikan hasil pelaksanaan rekam cadang data didokumentasikan secara menyeluruh sesuai dengan prosedur yang telah ditetapkan  ,dimonitor dan dilakukan reviu secara berkelanjutan, serta telah terintegrasi dengan proses bisnis organisasi atau dalam sistem terotomatisasi</t>
  </si>
  <si>
    <t xml:space="preserve">Organisasi telah menjalankan langkah atau prosedur untuk memastikan hasil pelaksanaan rekam cadang data didokumentasikan secara menyeluruh sesuai dengan prosedur yang telah ditetapkan, dimonitor dan dilakukan reviu secara berkelanjutan
</t>
  </si>
  <si>
    <t>Pemusnahan terhadap data yang disimpan pada media rekam cadang harus dilaksanakan dengan persetujuan pimpinan organisasi.</t>
  </si>
  <si>
    <t>Organisasi menjalankan  langkah atau prosedur untuk memastikan media penyimpanan rekam cadang telah disimpan secara aman secara menyeluruh sesuai dengan prosedur yang telah ditetapkan  ,dimonitor dan dilakukan reviu secara berkelanjutan, serta telah terintegrasi dengan proses bisnis organisasi atau dalam sistem terotomatisasi</t>
  </si>
  <si>
    <t>Organisasi menjalankan  langkah atau prosedur untuk memastikan pemusnahan terhadap data yang disimpan pada media rekam cadang harus dilaksanakan dengan persetujuan pimpinan organisasi secara menyeluruh sesuai dengan prosedur yang telah ditetapkan, dimonitor dan dilakukan reviu secara berkelanjutan, serta telah terintegrasi dengan proses bisnis organisasi atau dalam sistem terotomatisasi</t>
  </si>
  <si>
    <t>Organisasi menjalankan langkah atau prosedur untuk memastikan pemusnahan data pada media rekam cadang dilakukan dengan melakukan format ulang atas media rekam cadang dan memastikan bahwa data tersebut tidak dapat diakses lagi. secara menyeluruh sesuai dengan prosedur yang telah ditetapkan, dimonitor dan dilakukan reviu secara berkelanjutan, serta telah terintegrasi dengan proses bisnis organisasi atau dalam sistem terotomatisasi</t>
  </si>
  <si>
    <t>Organisasi telah melakukan langkah atau prosedur untuk memastikan pemusnahan data pada media rekam cadang dilakukan dengan melakukan format ulang atas media rekam cadang dan memastikan bahwa data tersebut tidak dapat diakses lagi secara menyeluruh, serta sudah memiliki prosedur yang telah di formalkan</t>
  </si>
  <si>
    <t xml:space="preserve">Organisasi telah menjalankan langkah atau prosedur untuk memastikan pemusnahan data pada media rekam cadang dilakukan dengan melakukan format ulang atas media rekam cadang dan memastikan bahwa data tersebut tidak dapat diakses lagi secara menyeluruh sesuai dengan prosedur yang telah ditetapkan, dimonitor dan dilakukan reviu secara berkelanjutan
</t>
  </si>
  <si>
    <t xml:space="preserve">Organisasi menyusun dan menerapkan strategi komunikasi publik dalam hal mengelola informasi yang perlu disampaikan terkait Insiden Siber,  telah ditetapkan  ,dimonitor dan dilakukan reviu secara berkelanjutan, serta telah terintegrasi dengan proses bisnis organisasi </t>
  </si>
  <si>
    <t>Organisasi menjalankan  langkah atau prosedur funtuk memastikan bahwa proses penanganan dan pemulihan insiden dikomunikasikan dengan pihak yang berkepentingan sesuai dengan peraturan perundangan secara menyeluruh sesuai dengan prosedur yang telah ditetapkan,dimonitor dan dilakukan reviu secara berkelanjutan, serta telah terintegrasi dengan proses bisnis organisasi atau dalam sistem terotomatisasi</t>
  </si>
  <si>
    <t>-Organisasi sudah menyusun laporan hasil penanganan Insiden Siber dan telah disahkan oleh pimpinan organisasi
- isi laporan telah komprehensif mencakup minimal 4 kriteria antara lain: jenis indikasi Insiden Siber, kode distribusi informasi, sistem dan/atau aset terdampak,  rekomendasi mitigasi.
- Laporan hasil penanganan Insiden Siber sudah disampaikan kepada Kementerian atau Lembaga di masing-masing sektor</t>
  </si>
  <si>
    <t>- Organisasi telah menyusun dokumen pengelolaan risiko dan telah disahkan oleh pimpinan organisasi
- Organisasi telah mendokumentasikan kerentanan, ancaman, atau risiko yang baru ditemukan ke dalam dokumen pengelolaan risiko
- pembaruan terhadap dokumen pengelolaan risiko telah disahkan oleh pimpinan organisasi</t>
  </si>
  <si>
    <t>- Organisasi telah menyusun dokumen pengelolaan risiko dan telah disahkan oleh pimpinan organisasi
- Organisasi telah mendokumentasikan kerentanan, ancaman, atau risiko yang baru ditemukan beserta rencana mitigasinya ke dalam dokumen pengelolaan risiko
- pembaruan terhadap dokumen pengelolaan risiko telah disahkan oleh pimpinan organisasi</t>
  </si>
  <si>
    <t>- Organisasi telah menyusun dokumen pengelolaan risiko dan telah disahkan oleh pimpinan organisasi
- Organisasi telah mendokumentasikan kerentanan, ancaman, atau risiko yang baru ditemukan beserta rencana mitigasinya ke dalam dokumen pengelolaan risiko
- pendokumentasian terhadap kerentanan, ancaman,atau risiko dilakukan secara berkala sesuai kebutuhan
- pembaruan terhadap dokumen pengelolaan risiko telah disahkan oleh pimpinan organisasi</t>
  </si>
  <si>
    <t>Organisasi melakukan reviu dan pembaharuan terhadap dokumen rencana tanggap Insiden Siber dan telah disahkan oleh pimpinan organisasi
- reviu terhadap dokumen rencana tanggap Insiden Siber dilakukan secara berkala sesuai kebutuhan
-  pembaruan terhadap dokumen rencana tanggap Insiden Siber telah disahkan oleh pimpinan organisasi</t>
  </si>
  <si>
    <t>Organisasi melakukan reviu dan pembaharuan secara berkala terhadap dokumen rencana tanggap Insiden Siber dan telah disahkan oleh pimpinan organisasi</t>
  </si>
  <si>
    <t>- Organisasi melakukan reviu dan pembaharuan terhadap dokumen rencana tanggap Insiden Siber dan telah disahkan oleh pimpinan organisasi</t>
  </si>
  <si>
    <t>Menyusun dan menetapkan rencana tanggap Insiden Siber yang disetujui oleh pimpinan organisasi</t>
  </si>
  <si>
    <t>Prosedur rekam cadang (back-up) sedapat mungkin dilakukan secara otomatis dengan memanfaatkan perangkat-perangkat penyimpanan yang mempunyai fitur job-schedulling.</t>
  </si>
  <si>
    <r>
      <t>1. Instrumen ini dapat digunakan oleh Penyelenggara Sistem Elektronik untuk mendapatkan gambaran mengenai kematangan keamanan siber yang dijalankannya;
2. Instrumen ini dianjurkan untuk dilakukan oleh pejabat yang secara langsung bertanggung jawab dan berwenang mengelola keamanan siber di seluruh cakupan organisasinya;
3. Proses penilaian dilakukan melalui evaluasi kondisi penerapan kontrol kerangka kerja pada masing-masing domain;
4. Kondisi penerapan kontrol tersebut dibagi menjadi 6 rentang indeks Nilai Kematangan dari indeks 0 sampai dengan indeks 5 pada masing-masing kontrol;
5. Responden diminta untuk menentukan Target Level Kematangan dan Target Nilai Kematangan; 
6. Selanjutnya, Responden diminta untuk mengisi Indeks Nilai Kematangan sesuai dengan kondisi penerapan kontrol pada cakupan organisasinya; 
7. Kontrol tersebut dibagi ke dalam masing-masing domain dari domain identifikasi (</t>
    </r>
    <r>
      <rPr>
        <b/>
        <sz val="12"/>
        <color rgb="FF000000"/>
        <rFont val="Arial"/>
        <family val="2"/>
      </rPr>
      <t>sheet 'I Identifikasi'</t>
    </r>
    <r>
      <rPr>
        <sz val="12"/>
        <color rgb="FF000000"/>
        <rFont val="Arial"/>
        <family val="2"/>
      </rPr>
      <t>), proteksi (</t>
    </r>
    <r>
      <rPr>
        <b/>
        <sz val="12"/>
        <color rgb="FF000000"/>
        <rFont val="Arial"/>
        <family val="2"/>
      </rPr>
      <t>sheet 'II Proteksi'</t>
    </r>
    <r>
      <rPr>
        <sz val="12"/>
        <color rgb="FF000000"/>
        <rFont val="Arial"/>
        <family val="2"/>
      </rPr>
      <t>), deteksi (</t>
    </r>
    <r>
      <rPr>
        <b/>
        <sz val="12"/>
        <color rgb="FF000000"/>
        <rFont val="Arial"/>
        <family val="2"/>
      </rPr>
      <t>sheet 'III Deteksi'</t>
    </r>
    <r>
      <rPr>
        <sz val="12"/>
        <color rgb="FF000000"/>
        <rFont val="Arial"/>
        <family val="2"/>
      </rPr>
      <t>), sampai ke domain penanggulangan dan pemulihan (</t>
    </r>
    <r>
      <rPr>
        <b/>
        <sz val="12"/>
        <color rgb="FF000000"/>
        <rFont val="Arial"/>
        <family val="2"/>
      </rPr>
      <t>sheet 'IV Gulih'</t>
    </r>
    <r>
      <rPr>
        <sz val="12"/>
        <color rgb="FF000000"/>
        <rFont val="Arial"/>
        <family val="2"/>
      </rPr>
      <t>);
8. Hasil Pengisian Responden akan ditunjukkan pada sheet 'Kematangan Kamsiber'.</t>
    </r>
  </si>
  <si>
    <t>Instansi/Penyelenggara Sistem Elektronik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</si>
</sst>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quot;IDR&quot;* #,##0_);_(&quot;IDR&quot;* \(#,##0\);_(&quot;IDR&quot;* &quot;-&quot;_);_(@_)"/>
    <numFmt numFmtId="165" formatCode="_(&quot;IDR&quot;* #,##0.00_);_(&quot;IDR&quot;* \(#,##0.00\);_(&quot;IDR&quot;* &quot;-&quot;??_);_(@_)"/>
    <numFmt numFmtId="166" formatCode="0.0"/>
  </numFmts>
  <fonts count="5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color theme="1"/>
      <name val="Arial"/>
      <family val="2"/>
    </font>
    <font>
      <sz val="24"/>
      <color rgb="FF051D40"/>
      <name val="Calibri"/>
      <family val="2"/>
    </font>
    <font>
      <sz val="18"/>
      <color rgb="FF051D40"/>
      <name val="Calibri"/>
      <family val="2"/>
    </font>
    <font>
      <sz val="11"/>
      <color theme="1"/>
      <name val="Calibri"/>
      <family val="2"/>
      <scheme val="minor"/>
    </font>
    <font>
      <sz val="10"/>
      <name val="Arial"/>
      <family val="2"/>
    </font>
    <font>
      <sz val="8"/>
      <name val="Arial"/>
      <family val="2"/>
    </font>
    <font>
      <b/>
      <sz val="10"/>
      <name val="Arial"/>
      <family val="2"/>
    </font>
    <font>
      <b/>
      <sz val="10"/>
      <color rgb="FFFFFFFF"/>
      <name val="Times New Roman"/>
      <family val="1"/>
    </font>
    <font>
      <b/>
      <sz val="10"/>
      <color theme="1"/>
      <name val="Times New Roman"/>
      <family val="1"/>
    </font>
    <font>
      <sz val="10"/>
      <color rgb="FF000000"/>
      <name val="Times New Roman"/>
      <family val="1"/>
    </font>
    <font>
      <sz val="12"/>
      <color theme="1"/>
      <name val="Times New Roman"/>
      <family val="1"/>
    </font>
    <font>
      <b/>
      <sz val="48"/>
      <color theme="1"/>
      <name val="Times New Roman"/>
      <family val="1"/>
    </font>
    <font>
      <b/>
      <sz val="48"/>
      <color theme="0"/>
      <name val="Times New Roman"/>
      <family val="1"/>
    </font>
    <font>
      <sz val="8"/>
      <name val="Calibri"/>
      <family val="2"/>
      <scheme val="minor"/>
    </font>
    <font>
      <sz val="10"/>
      <color theme="0"/>
      <name val="Arial"/>
      <family val="2"/>
    </font>
    <font>
      <b/>
      <sz val="28"/>
      <color theme="1"/>
      <name val="Calibri"/>
      <family val="2"/>
      <scheme val="minor"/>
    </font>
    <font>
      <i/>
      <sz val="11"/>
      <color theme="0" tint="-0.34998626667073579"/>
      <name val="Calibri"/>
      <family val="2"/>
      <scheme val="minor"/>
    </font>
    <font>
      <b/>
      <sz val="11"/>
      <color theme="1"/>
      <name val="Calibri"/>
      <family val="2"/>
      <scheme val="minor"/>
    </font>
    <font>
      <b/>
      <sz val="26"/>
      <color theme="1"/>
      <name val="Calibri"/>
      <family val="2"/>
      <scheme val="minor"/>
    </font>
    <font>
      <b/>
      <sz val="14"/>
      <color theme="1"/>
      <name val="Calibri"/>
      <family val="2"/>
      <scheme val="minor"/>
    </font>
    <font>
      <sz val="12"/>
      <color theme="1"/>
      <name val="Bangla MN"/>
    </font>
    <font>
      <b/>
      <sz val="28"/>
      <color theme="1"/>
      <name val="Arial"/>
      <family val="2"/>
    </font>
    <font>
      <sz val="12"/>
      <color theme="1"/>
      <name val="Arial"/>
      <family val="2"/>
    </font>
    <font>
      <sz val="12"/>
      <color rgb="FF000000"/>
      <name val="Arial"/>
      <family val="2"/>
    </font>
    <font>
      <b/>
      <sz val="12"/>
      <color rgb="FF000000"/>
      <name val="Arial"/>
      <family val="2"/>
    </font>
    <font>
      <b/>
      <sz val="16"/>
      <color theme="1"/>
      <name val="Arial"/>
      <family val="2"/>
    </font>
    <font>
      <b/>
      <sz val="22"/>
      <color theme="1"/>
      <name val="Arial"/>
      <family val="2"/>
    </font>
    <font>
      <sz val="22"/>
      <color theme="1"/>
      <name val="Arial"/>
      <family val="2"/>
    </font>
    <font>
      <sz val="18"/>
      <color theme="1"/>
      <name val="Calibri"/>
      <family val="2"/>
      <scheme val="minor"/>
    </font>
    <font>
      <b/>
      <sz val="36"/>
      <name val="Arial"/>
      <family val="2"/>
    </font>
    <font>
      <b/>
      <sz val="48"/>
      <color theme="1"/>
      <name val="Arial"/>
      <family val="2"/>
    </font>
    <font>
      <b/>
      <sz val="14"/>
      <name val="Arial"/>
      <family val="2"/>
    </font>
    <font>
      <sz val="8"/>
      <color theme="0"/>
      <name val="Arial"/>
      <family val="2"/>
    </font>
    <font>
      <b/>
      <sz val="26"/>
      <color theme="0"/>
      <name val="Arial"/>
      <family val="2"/>
    </font>
    <font>
      <b/>
      <sz val="26"/>
      <name val="Arial"/>
      <family val="2"/>
    </font>
    <font>
      <b/>
      <u/>
      <sz val="26"/>
      <name val="Arial"/>
      <family val="2"/>
    </font>
    <font>
      <b/>
      <sz val="8"/>
      <name val="Arial"/>
      <family val="2"/>
    </font>
    <font>
      <sz val="12"/>
      <name val="Arial"/>
      <family val="2"/>
    </font>
    <font>
      <b/>
      <sz val="8"/>
      <color theme="0"/>
      <name val="Arial"/>
      <family val="2"/>
    </font>
    <font>
      <sz val="14"/>
      <name val="Arial"/>
      <family val="2"/>
    </font>
    <font>
      <sz val="14"/>
      <color theme="1"/>
      <name val="Arial"/>
      <family val="2"/>
    </font>
    <font>
      <b/>
      <sz val="14"/>
      <color theme="1"/>
      <name val="Arial"/>
      <family val="2"/>
    </font>
    <font>
      <sz val="14"/>
      <color rgb="FF000000"/>
      <name val="Arial"/>
      <family val="2"/>
    </font>
    <font>
      <b/>
      <sz val="14"/>
      <color rgb="FF000000"/>
      <name val="Arial"/>
      <family val="2"/>
    </font>
    <font>
      <sz val="11"/>
      <color rgb="FFFF0000"/>
      <name val="Calibri"/>
      <family val="2"/>
      <scheme val="minor"/>
    </font>
    <font>
      <i/>
      <sz val="14"/>
      <name val="Arial"/>
      <family val="2"/>
    </font>
    <font>
      <b/>
      <sz val="11"/>
      <color rgb="FF000000"/>
      <name val="Tahoma"/>
      <family val="2"/>
    </font>
    <font>
      <sz val="11"/>
      <color rgb="FF000000"/>
      <name val="Tahoma"/>
      <family val="2"/>
    </font>
    <font>
      <sz val="14"/>
      <color rgb="FFFF0000"/>
      <name val="Arial"/>
      <family val="2"/>
    </font>
    <font>
      <sz val="14"/>
      <color theme="3"/>
      <name val="Arial"/>
      <family val="2"/>
    </font>
    <font>
      <b/>
      <sz val="20"/>
      <color theme="0"/>
      <name val="Arial"/>
      <family val="2"/>
    </font>
    <font>
      <i/>
      <sz val="14"/>
      <color theme="1"/>
      <name val="Arial"/>
      <family val="2"/>
    </font>
  </fonts>
  <fills count="21">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rgb="FF00B0F0"/>
        <bgColor indexed="64"/>
      </patternFill>
    </fill>
    <fill>
      <patternFill patternType="solid">
        <fgColor theme="1" tint="0.249977111117893"/>
        <bgColor indexed="64"/>
      </patternFill>
    </fill>
    <fill>
      <patternFill patternType="solid">
        <fgColor rgb="FF7030A0"/>
        <bgColor indexed="64"/>
      </patternFill>
    </fill>
    <fill>
      <patternFill patternType="solid">
        <fgColor rgb="FFFFC000"/>
        <bgColor indexed="64"/>
      </patternFill>
    </fill>
    <fill>
      <patternFill patternType="solid">
        <fgColor rgb="FFFFFFFF"/>
        <bgColor rgb="FF000000"/>
      </patternFill>
    </fill>
    <fill>
      <patternFill patternType="solid">
        <fgColor rgb="FF08B0F1"/>
        <bgColor indexed="64"/>
      </patternFill>
    </fill>
    <fill>
      <patternFill patternType="solid">
        <fgColor theme="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39997558519241921"/>
        <bgColor indexed="64"/>
      </patternFill>
    </fill>
  </fills>
  <borders count="6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FFFFFF"/>
      </left>
      <right style="thin">
        <color rgb="FFFFFFFF"/>
      </right>
      <top/>
      <bottom style="thin">
        <color rgb="FFFFFFFF"/>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rgb="FF000000"/>
      </top>
      <bottom style="medium">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rgb="FF000000"/>
      </top>
      <bottom style="medium">
        <color rgb="FF000000"/>
      </bottom>
      <diagonal/>
    </border>
    <border>
      <left style="thin">
        <color indexed="64"/>
      </left>
      <right/>
      <top style="thin">
        <color indexed="64"/>
      </top>
      <bottom style="medium">
        <color indexed="64"/>
      </bottom>
      <diagonal/>
    </border>
    <border>
      <left/>
      <right style="medium">
        <color rgb="FF000000"/>
      </right>
      <top style="medium">
        <color rgb="FF000000"/>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s>
  <cellStyleXfs count="8">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9" fontId="7" fillId="0" borderId="0" applyFont="0" applyFill="0" applyBorder="0" applyAlignment="0" applyProtection="0"/>
    <xf numFmtId="0" fontId="8" fillId="0" borderId="0"/>
  </cellStyleXfs>
  <cellXfs count="382">
    <xf numFmtId="0" fontId="0" fillId="0" borderId="0" xfId="0"/>
    <xf numFmtId="0" fontId="0" fillId="0" borderId="0" xfId="0" applyAlignment="1">
      <alignment horizontal="center" vertical="center"/>
    </xf>
    <xf numFmtId="0" fontId="0" fillId="0" borderId="0" xfId="0" applyAlignment="1">
      <alignment horizontal="left" vertical="top" wrapText="1"/>
    </xf>
    <xf numFmtId="0" fontId="3" fillId="0" borderId="0" xfId="0" applyFont="1" applyAlignment="1">
      <alignment vertical="top"/>
    </xf>
    <xf numFmtId="0" fontId="0" fillId="0" borderId="0" xfId="0" applyAlignment="1">
      <alignment horizontal="left" vertical="top"/>
    </xf>
    <xf numFmtId="0" fontId="21" fillId="0" borderId="0" xfId="0" applyFont="1"/>
    <xf numFmtId="0" fontId="19" fillId="0" borderId="0" xfId="0" applyFont="1" applyAlignment="1">
      <alignment vertical="top"/>
    </xf>
    <xf numFmtId="0" fontId="0" fillId="0" borderId="0" xfId="0" applyProtection="1">
      <protection hidden="1"/>
    </xf>
    <xf numFmtId="0" fontId="8" fillId="0" borderId="0" xfId="7" applyProtection="1">
      <protection hidden="1"/>
    </xf>
    <xf numFmtId="0" fontId="9" fillId="0" borderId="0" xfId="7" applyFont="1" applyProtection="1">
      <protection hidden="1"/>
    </xf>
    <xf numFmtId="0" fontId="8" fillId="0" borderId="0" xfId="7" applyAlignment="1" applyProtection="1">
      <alignment wrapText="1"/>
      <protection hidden="1"/>
    </xf>
    <xf numFmtId="0" fontId="8" fillId="0" borderId="0" xfId="7" applyAlignment="1" applyProtection="1">
      <alignment horizontal="center"/>
      <protection hidden="1"/>
    </xf>
    <xf numFmtId="0" fontId="18" fillId="0" borderId="0" xfId="7" applyFont="1" applyAlignment="1" applyProtection="1">
      <alignment horizontal="center" vertical="center" wrapText="1"/>
      <protection hidden="1"/>
    </xf>
    <xf numFmtId="0" fontId="0" fillId="0" borderId="0" xfId="0" applyAlignment="1" applyProtection="1">
      <alignment horizontal="center" vertical="center"/>
      <protection hidden="1"/>
    </xf>
    <xf numFmtId="2" fontId="18" fillId="0" borderId="0" xfId="7" applyNumberFormat="1" applyFont="1" applyAlignment="1" applyProtection="1">
      <alignment horizontal="center" vertical="center" wrapText="1"/>
      <protection hidden="1"/>
    </xf>
    <xf numFmtId="0" fontId="10" fillId="0" borderId="0" xfId="7" applyFont="1" applyAlignment="1" applyProtection="1">
      <alignment wrapText="1"/>
      <protection hidden="1"/>
    </xf>
    <xf numFmtId="2" fontId="8" fillId="0" borderId="0" xfId="7" applyNumberFormat="1" applyProtection="1">
      <protection hidden="1"/>
    </xf>
    <xf numFmtId="2" fontId="8" fillId="0" borderId="0" xfId="7" applyNumberFormat="1" applyAlignment="1" applyProtection="1">
      <alignment horizontal="center"/>
      <protection hidden="1"/>
    </xf>
    <xf numFmtId="0" fontId="14" fillId="0" borderId="0" xfId="0" applyFont="1" applyAlignment="1" applyProtection="1">
      <alignment vertical="center"/>
      <protection hidden="1"/>
    </xf>
    <xf numFmtId="0" fontId="14" fillId="0" borderId="0" xfId="0" applyFont="1" applyAlignment="1" applyProtection="1">
      <alignment horizontal="right" vertical="center"/>
      <protection hidden="1"/>
    </xf>
    <xf numFmtId="0" fontId="6" fillId="2" borderId="23" xfId="0" applyFont="1" applyFill="1" applyBorder="1" applyAlignment="1">
      <alignment horizontal="left" vertical="top" wrapText="1"/>
    </xf>
    <xf numFmtId="0" fontId="6" fillId="2" borderId="23" xfId="0" applyFont="1" applyFill="1" applyBorder="1" applyAlignment="1">
      <alignment horizontal="center" vertical="center"/>
    </xf>
    <xf numFmtId="0" fontId="11" fillId="10" borderId="5" xfId="0" applyFont="1" applyFill="1" applyBorder="1" applyAlignment="1" applyProtection="1">
      <alignment horizontal="center" vertical="center" wrapText="1"/>
      <protection hidden="1"/>
    </xf>
    <xf numFmtId="0" fontId="2" fillId="0" borderId="0" xfId="0" applyFont="1" applyAlignment="1">
      <alignment vertical="top"/>
    </xf>
    <xf numFmtId="0" fontId="24" fillId="0" borderId="0" xfId="0" applyFont="1" applyAlignment="1">
      <alignment horizontal="left" vertical="top" wrapText="1"/>
    </xf>
    <xf numFmtId="0" fontId="26" fillId="0" borderId="0" xfId="0" applyFont="1" applyAlignment="1">
      <alignment vertical="top"/>
    </xf>
    <xf numFmtId="0" fontId="26" fillId="0" borderId="5" xfId="0" applyFont="1" applyBorder="1" applyAlignment="1">
      <alignment vertical="center"/>
    </xf>
    <xf numFmtId="0" fontId="26" fillId="0" borderId="4" xfId="0" applyFont="1" applyBorder="1" applyAlignment="1">
      <alignment vertical="center"/>
    </xf>
    <xf numFmtId="0" fontId="26" fillId="0" borderId="11" xfId="0" applyFont="1" applyBorder="1" applyAlignment="1">
      <alignment vertical="center" wrapText="1"/>
    </xf>
    <xf numFmtId="0" fontId="26" fillId="0" borderId="18" xfId="0" applyFont="1" applyBorder="1" applyAlignment="1">
      <alignment vertical="center" wrapText="1"/>
    </xf>
    <xf numFmtId="0" fontId="26" fillId="0" borderId="5" xfId="0" applyFont="1" applyBorder="1" applyAlignment="1">
      <alignment vertical="center" wrapText="1"/>
    </xf>
    <xf numFmtId="0" fontId="26" fillId="0" borderId="4" xfId="0" applyFont="1" applyBorder="1" applyAlignment="1">
      <alignment vertical="center" wrapText="1"/>
    </xf>
    <xf numFmtId="0" fontId="26" fillId="0" borderId="4" xfId="0" quotePrefix="1" applyFont="1" applyBorder="1" applyAlignment="1">
      <alignment vertical="center" wrapText="1"/>
    </xf>
    <xf numFmtId="0" fontId="32" fillId="0" borderId="0" xfId="0" applyFont="1"/>
    <xf numFmtId="0" fontId="26" fillId="0" borderId="8" xfId="0" applyFont="1" applyBorder="1" applyAlignment="1" applyProtection="1">
      <alignment vertical="top"/>
      <protection hidden="1"/>
    </xf>
    <xf numFmtId="0" fontId="26" fillId="0" borderId="13" xfId="0" applyFont="1" applyBorder="1" applyAlignment="1" applyProtection="1">
      <alignment vertical="top"/>
      <protection hidden="1"/>
    </xf>
    <xf numFmtId="0" fontId="26" fillId="0" borderId="7" xfId="0" applyFont="1" applyBorder="1" applyAlignment="1" applyProtection="1">
      <alignment vertical="top"/>
      <protection hidden="1"/>
    </xf>
    <xf numFmtId="0" fontId="35" fillId="0" borderId="12" xfId="7" applyFont="1" applyBorder="1" applyAlignment="1" applyProtection="1">
      <alignment horizontal="center" vertical="center" wrapText="1"/>
      <protection hidden="1"/>
    </xf>
    <xf numFmtId="0" fontId="36" fillId="5" borderId="9" xfId="7" applyFont="1" applyFill="1" applyBorder="1" applyProtection="1">
      <protection hidden="1"/>
    </xf>
    <xf numFmtId="2" fontId="38" fillId="0" borderId="4" xfId="7" applyNumberFormat="1" applyFont="1" applyBorder="1" applyAlignment="1" applyProtection="1">
      <alignment horizontal="center" vertical="center"/>
      <protection hidden="1"/>
    </xf>
    <xf numFmtId="2" fontId="39" fillId="0" borderId="4" xfId="7" applyNumberFormat="1" applyFont="1" applyBorder="1" applyAlignment="1" applyProtection="1">
      <alignment horizontal="center" vertical="center"/>
      <protection hidden="1"/>
    </xf>
    <xf numFmtId="0" fontId="26" fillId="0" borderId="13" xfId="0" applyFont="1" applyBorder="1" applyProtection="1">
      <protection hidden="1"/>
    </xf>
    <xf numFmtId="0" fontId="37" fillId="5" borderId="11" xfId="7" applyFont="1" applyFill="1" applyBorder="1" applyAlignment="1" applyProtection="1">
      <alignment horizontal="center" vertical="center" wrapText="1"/>
      <protection hidden="1"/>
    </xf>
    <xf numFmtId="0" fontId="43" fillId="2" borderId="28" xfId="0" applyFont="1" applyFill="1" applyBorder="1" applyAlignment="1">
      <alignment horizontal="center" vertical="top" wrapText="1"/>
    </xf>
    <xf numFmtId="0" fontId="43" fillId="2" borderId="3" xfId="0" applyFont="1" applyFill="1" applyBorder="1" applyAlignment="1">
      <alignment horizontal="left" vertical="top" wrapText="1"/>
    </xf>
    <xf numFmtId="0" fontId="43" fillId="2" borderId="25" xfId="0" applyFont="1" applyFill="1" applyBorder="1" applyAlignment="1">
      <alignment horizontal="left" vertical="top" wrapText="1"/>
    </xf>
    <xf numFmtId="0" fontId="43" fillId="2" borderId="30" xfId="0" applyFont="1" applyFill="1" applyBorder="1" applyAlignment="1">
      <alignment horizontal="center" vertical="top" wrapText="1"/>
    </xf>
    <xf numFmtId="0" fontId="43" fillId="2" borderId="31" xfId="0" applyFont="1" applyFill="1" applyBorder="1" applyAlignment="1">
      <alignment horizontal="left" vertical="top" wrapText="1"/>
    </xf>
    <xf numFmtId="0" fontId="43" fillId="2" borderId="3" xfId="0" quotePrefix="1" applyFont="1" applyFill="1" applyBorder="1" applyAlignment="1">
      <alignment horizontal="left" vertical="top" wrapText="1"/>
    </xf>
    <xf numFmtId="0" fontId="44" fillId="2" borderId="28" xfId="0" applyFont="1" applyFill="1" applyBorder="1" applyAlignment="1">
      <alignment horizontal="center" vertical="top" wrapText="1"/>
    </xf>
    <xf numFmtId="0" fontId="44" fillId="2" borderId="3" xfId="0" applyFont="1" applyFill="1" applyBorder="1" applyAlignment="1">
      <alignment horizontal="left" vertical="top" wrapText="1"/>
    </xf>
    <xf numFmtId="0" fontId="44" fillId="2" borderId="31" xfId="0" applyFont="1" applyFill="1" applyBorder="1" applyAlignment="1">
      <alignment horizontal="left" vertical="top" wrapText="1"/>
    </xf>
    <xf numFmtId="0" fontId="44" fillId="2" borderId="3" xfId="0" quotePrefix="1" applyFont="1" applyFill="1" applyBorder="1" applyAlignment="1">
      <alignment horizontal="left" vertical="top" wrapText="1"/>
    </xf>
    <xf numFmtId="0" fontId="44" fillId="2" borderId="25" xfId="0" applyFont="1" applyFill="1" applyBorder="1" applyAlignment="1">
      <alignment horizontal="left" vertical="top" wrapText="1"/>
    </xf>
    <xf numFmtId="0" fontId="44" fillId="0" borderId="24" xfId="0" applyFont="1" applyBorder="1" applyAlignment="1">
      <alignment vertical="top" wrapText="1"/>
    </xf>
    <xf numFmtId="0" fontId="44" fillId="2" borderId="30" xfId="0" applyFont="1" applyFill="1" applyBorder="1" applyAlignment="1">
      <alignment horizontal="center" vertical="top" wrapText="1"/>
    </xf>
    <xf numFmtId="0" fontId="44" fillId="2" borderId="35" xfId="0" applyFont="1" applyFill="1" applyBorder="1" applyAlignment="1">
      <alignment horizontal="center" vertical="top" wrapText="1"/>
    </xf>
    <xf numFmtId="0" fontId="25" fillId="0" borderId="0" xfId="0" applyFont="1" applyAlignment="1">
      <alignment horizontal="left" vertical="top"/>
    </xf>
    <xf numFmtId="0" fontId="25" fillId="0" borderId="0" xfId="0" applyFont="1" applyAlignment="1">
      <alignment horizontal="left" vertical="center"/>
    </xf>
    <xf numFmtId="2" fontId="41" fillId="0" borderId="15" xfId="7" applyNumberFormat="1" applyFont="1" applyBorder="1" applyAlignment="1" applyProtection="1">
      <alignment horizontal="center" vertical="center"/>
      <protection hidden="1"/>
    </xf>
    <xf numFmtId="2" fontId="26" fillId="0" borderId="12" xfId="0" applyNumberFormat="1" applyFont="1" applyBorder="1" applyAlignment="1" applyProtection="1">
      <alignment horizontal="center" vertical="center"/>
      <protection hidden="1"/>
    </xf>
    <xf numFmtId="2" fontId="41" fillId="0" borderId="14" xfId="7" applyNumberFormat="1" applyFont="1" applyBorder="1" applyAlignment="1" applyProtection="1">
      <alignment horizontal="center" vertical="center"/>
      <protection hidden="1"/>
    </xf>
    <xf numFmtId="2" fontId="26" fillId="0" borderId="16" xfId="0" applyNumberFormat="1" applyFont="1" applyBorder="1" applyAlignment="1" applyProtection="1">
      <alignment horizontal="center" vertical="center"/>
      <protection hidden="1"/>
    </xf>
    <xf numFmtId="2" fontId="26" fillId="0" borderId="17" xfId="0" applyNumberFormat="1" applyFont="1" applyBorder="1" applyAlignment="1" applyProtection="1">
      <alignment horizontal="center" vertical="center"/>
      <protection hidden="1"/>
    </xf>
    <xf numFmtId="0" fontId="0" fillId="0" borderId="0" xfId="0" applyAlignment="1">
      <alignment wrapText="1"/>
    </xf>
    <xf numFmtId="0" fontId="43" fillId="8" borderId="3" xfId="0" applyFont="1" applyFill="1" applyBorder="1" applyAlignment="1">
      <alignment vertical="top" wrapText="1"/>
    </xf>
    <xf numFmtId="0" fontId="43" fillId="8" borderId="21" xfId="0" applyFont="1" applyFill="1" applyBorder="1" applyAlignment="1">
      <alignment vertical="top" wrapText="1"/>
    </xf>
    <xf numFmtId="0" fontId="43" fillId="8" borderId="3" xfId="0" quotePrefix="1" applyFont="1" applyFill="1" applyBorder="1" applyAlignment="1">
      <alignment vertical="top" wrapText="1"/>
    </xf>
    <xf numFmtId="0" fontId="43" fillId="8" borderId="21" xfId="0" quotePrefix="1" applyFont="1" applyFill="1" applyBorder="1" applyAlignment="1">
      <alignment vertical="top" wrapText="1"/>
    </xf>
    <xf numFmtId="0" fontId="44" fillId="2" borderId="25" xfId="0" quotePrefix="1" applyFont="1" applyFill="1" applyBorder="1" applyAlignment="1">
      <alignment horizontal="left" vertical="top" wrapText="1"/>
    </xf>
    <xf numFmtId="0" fontId="44" fillId="0" borderId="24" xfId="0" quotePrefix="1" applyFont="1" applyBorder="1" applyAlignment="1">
      <alignment vertical="top" wrapText="1"/>
    </xf>
    <xf numFmtId="0" fontId="44" fillId="0" borderId="28" xfId="0" applyFont="1" applyBorder="1" applyAlignment="1">
      <alignment horizontal="center" vertical="top" wrapText="1"/>
    </xf>
    <xf numFmtId="0" fontId="44" fillId="0" borderId="3" xfId="0" applyFont="1" applyBorder="1" applyAlignment="1">
      <alignment horizontal="left" vertical="top" wrapText="1"/>
    </xf>
    <xf numFmtId="0" fontId="44" fillId="0" borderId="35" xfId="0" applyFont="1" applyBorder="1" applyAlignment="1">
      <alignment horizontal="center" vertical="top" wrapText="1"/>
    </xf>
    <xf numFmtId="0" fontId="44" fillId="2" borderId="31" xfId="0" quotePrefix="1" applyFont="1" applyFill="1" applyBorder="1" applyAlignment="1">
      <alignment horizontal="left" vertical="top" wrapText="1"/>
    </xf>
    <xf numFmtId="0" fontId="46" fillId="8" borderId="3" xfId="0" quotePrefix="1" applyFont="1" applyFill="1" applyBorder="1" applyAlignment="1">
      <alignment vertical="top" wrapText="1"/>
    </xf>
    <xf numFmtId="0" fontId="46" fillId="8" borderId="3" xfId="0" quotePrefix="1" applyFont="1" applyFill="1" applyBorder="1" applyAlignment="1">
      <alignment horizontal="left" vertical="top" wrapText="1"/>
    </xf>
    <xf numFmtId="0" fontId="46" fillId="8" borderId="26" xfId="0" quotePrefix="1" applyFont="1" applyFill="1" applyBorder="1" applyAlignment="1">
      <alignment horizontal="left" vertical="top" wrapText="1"/>
    </xf>
    <xf numFmtId="0" fontId="46" fillId="8" borderId="21" xfId="0" applyFont="1" applyFill="1" applyBorder="1" applyAlignment="1">
      <alignment vertical="top" wrapText="1"/>
    </xf>
    <xf numFmtId="0" fontId="46" fillId="8" borderId="31" xfId="0" quotePrefix="1" applyFont="1" applyFill="1" applyBorder="1" applyAlignment="1">
      <alignment vertical="top" wrapText="1"/>
    </xf>
    <xf numFmtId="0" fontId="46" fillId="8" borderId="38" xfId="0" applyFont="1" applyFill="1" applyBorder="1" applyAlignment="1">
      <alignment vertical="top" wrapText="1"/>
    </xf>
    <xf numFmtId="0" fontId="46" fillId="8" borderId="26" xfId="0" quotePrefix="1" applyFont="1" applyFill="1" applyBorder="1" applyAlignment="1">
      <alignment vertical="top" wrapText="1"/>
    </xf>
    <xf numFmtId="0" fontId="48" fillId="0" borderId="0" xfId="0" applyFont="1"/>
    <xf numFmtId="0" fontId="46" fillId="8" borderId="3" xfId="0" applyFont="1" applyFill="1" applyBorder="1" applyAlignment="1">
      <alignment vertical="top" wrapText="1"/>
    </xf>
    <xf numFmtId="0" fontId="43" fillId="2" borderId="3" xfId="0" applyFont="1" applyFill="1" applyBorder="1" applyAlignment="1" applyProtection="1">
      <alignment horizontal="center" vertical="top" wrapText="1"/>
      <protection locked="0"/>
    </xf>
    <xf numFmtId="0" fontId="43" fillId="0" borderId="28" xfId="0" applyFont="1" applyBorder="1" applyAlignment="1">
      <alignment horizontal="center" vertical="top" wrapText="1"/>
    </xf>
    <xf numFmtId="0" fontId="44" fillId="2" borderId="3" xfId="0" applyFont="1" applyFill="1" applyBorder="1" applyAlignment="1" applyProtection="1">
      <alignment horizontal="center" vertical="top"/>
      <protection locked="0"/>
    </xf>
    <xf numFmtId="0" fontId="44" fillId="2" borderId="31" xfId="0" applyFont="1" applyFill="1" applyBorder="1" applyAlignment="1" applyProtection="1">
      <alignment horizontal="center" vertical="top"/>
      <protection locked="0"/>
    </xf>
    <xf numFmtId="0" fontId="44" fillId="2" borderId="22" xfId="0" applyFont="1" applyFill="1" applyBorder="1" applyAlignment="1" applyProtection="1">
      <alignment horizontal="center" vertical="top"/>
      <protection locked="0"/>
    </xf>
    <xf numFmtId="0" fontId="43" fillId="8" borderId="26" xfId="0" applyFont="1" applyFill="1" applyBorder="1" applyAlignment="1">
      <alignment vertical="top" wrapText="1"/>
    </xf>
    <xf numFmtId="0" fontId="43" fillId="8" borderId="45" xfId="0" applyFont="1" applyFill="1" applyBorder="1" applyAlignment="1">
      <alignment vertical="top" wrapText="1"/>
    </xf>
    <xf numFmtId="0" fontId="44" fillId="2" borderId="3" xfId="0" applyFont="1" applyFill="1" applyBorder="1" applyAlignment="1" applyProtection="1">
      <alignment horizontal="center" vertical="center"/>
      <protection locked="0"/>
    </xf>
    <xf numFmtId="0" fontId="44" fillId="2" borderId="31" xfId="0" applyFont="1" applyFill="1" applyBorder="1" applyAlignment="1" applyProtection="1">
      <alignment horizontal="center" vertical="center"/>
      <protection locked="0"/>
    </xf>
    <xf numFmtId="0" fontId="44" fillId="2" borderId="25" xfId="0" applyFont="1" applyFill="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6" fillId="2" borderId="3" xfId="0" applyFont="1" applyFill="1" applyBorder="1" applyAlignment="1">
      <alignment horizontal="left" vertical="top" wrapText="1"/>
    </xf>
    <xf numFmtId="0" fontId="43" fillId="8" borderId="3" xfId="0" applyFont="1" applyFill="1" applyBorder="1" applyAlignment="1">
      <alignment horizontal="left" vertical="top" wrapText="1"/>
    </xf>
    <xf numFmtId="0" fontId="46" fillId="0" borderId="3" xfId="0" applyFont="1" applyBorder="1" applyAlignment="1">
      <alignment vertical="top" wrapText="1"/>
    </xf>
    <xf numFmtId="0" fontId="46" fillId="0" borderId="21" xfId="0" applyFont="1" applyBorder="1" applyAlignment="1">
      <alignment vertical="top" wrapText="1"/>
    </xf>
    <xf numFmtId="0" fontId="46" fillId="0" borderId="39" xfId="0" applyFont="1" applyBorder="1" applyAlignment="1">
      <alignment vertical="top" wrapText="1"/>
    </xf>
    <xf numFmtId="0" fontId="46" fillId="0" borderId="40" xfId="0" applyFont="1" applyBorder="1" applyAlignment="1">
      <alignment vertical="top" wrapText="1"/>
    </xf>
    <xf numFmtId="0" fontId="46" fillId="0" borderId="27" xfId="0" applyFont="1" applyBorder="1" applyAlignment="1">
      <alignment vertical="top" wrapText="1"/>
    </xf>
    <xf numFmtId="0" fontId="46" fillId="0" borderId="24" xfId="0" applyFont="1" applyBorder="1" applyAlignment="1">
      <alignment vertical="top" wrapText="1"/>
    </xf>
    <xf numFmtId="0" fontId="46" fillId="0" borderId="41" xfId="0" applyFont="1" applyBorder="1" applyAlignment="1">
      <alignment vertical="top" wrapText="1"/>
    </xf>
    <xf numFmtId="0" fontId="46" fillId="0" borderId="42" xfId="0" applyFont="1" applyBorder="1" applyAlignment="1">
      <alignment vertical="top" wrapText="1"/>
    </xf>
    <xf numFmtId="0" fontId="46" fillId="0" borderId="43" xfId="0" applyFont="1" applyBorder="1" applyAlignment="1">
      <alignment vertical="top" wrapText="1"/>
    </xf>
    <xf numFmtId="0" fontId="46" fillId="0" borderId="44" xfId="0" applyFont="1" applyBorder="1" applyAlignment="1">
      <alignment vertical="top" wrapText="1"/>
    </xf>
    <xf numFmtId="0" fontId="45" fillId="17" borderId="26" xfId="0" applyFont="1" applyFill="1" applyBorder="1" applyAlignment="1">
      <alignment horizontal="center" vertical="top" wrapText="1"/>
    </xf>
    <xf numFmtId="0" fontId="43" fillId="8" borderId="50" xfId="0" applyFont="1" applyFill="1" applyBorder="1" applyAlignment="1">
      <alignment vertical="top" wrapText="1"/>
    </xf>
    <xf numFmtId="0" fontId="43" fillId="8" borderId="50" xfId="0" quotePrefix="1" applyFont="1" applyFill="1" applyBorder="1" applyAlignment="1">
      <alignment vertical="top" wrapText="1"/>
    </xf>
    <xf numFmtId="0" fontId="43" fillId="8" borderId="52" xfId="0" applyFont="1" applyFill="1" applyBorder="1" applyAlignment="1">
      <alignment vertical="top" wrapText="1"/>
    </xf>
    <xf numFmtId="0" fontId="44" fillId="2" borderId="22" xfId="0" quotePrefix="1" applyFont="1" applyFill="1" applyBorder="1" applyAlignment="1">
      <alignment horizontal="left" vertical="top" wrapText="1"/>
    </xf>
    <xf numFmtId="0" fontId="44" fillId="2" borderId="49" xfId="0" quotePrefix="1" applyFont="1" applyFill="1" applyBorder="1" applyAlignment="1">
      <alignment horizontal="left" vertical="top" wrapText="1"/>
    </xf>
    <xf numFmtId="0" fontId="44" fillId="0" borderId="27" xfId="0" quotePrefix="1" applyFont="1" applyBorder="1" applyAlignment="1">
      <alignment vertical="top" wrapText="1"/>
    </xf>
    <xf numFmtId="0" fontId="44" fillId="2" borderId="49" xfId="0" applyFont="1" applyFill="1" applyBorder="1" applyAlignment="1">
      <alignment horizontal="left" vertical="top" wrapText="1"/>
    </xf>
    <xf numFmtId="0" fontId="44" fillId="2" borderId="22" xfId="0" applyFont="1" applyFill="1" applyBorder="1" applyAlignment="1">
      <alignment horizontal="left" vertical="top" wrapText="1"/>
    </xf>
    <xf numFmtId="0" fontId="46" fillId="8" borderId="22" xfId="0" quotePrefix="1" applyFont="1" applyFill="1" applyBorder="1" applyAlignment="1">
      <alignment horizontal="left" vertical="top" wrapText="1"/>
    </xf>
    <xf numFmtId="0" fontId="46" fillId="8" borderId="48" xfId="0" quotePrefix="1" applyFont="1" applyFill="1" applyBorder="1" applyAlignment="1">
      <alignment horizontal="left" vertical="top" wrapText="1"/>
    </xf>
    <xf numFmtId="0" fontId="46" fillId="8" borderId="22" xfId="0" quotePrefix="1" applyFont="1" applyFill="1" applyBorder="1" applyAlignment="1">
      <alignment vertical="top" wrapText="1"/>
    </xf>
    <xf numFmtId="0" fontId="44" fillId="2" borderId="56" xfId="0" applyFont="1" applyFill="1" applyBorder="1" applyAlignment="1">
      <alignment horizontal="left" vertical="top" wrapText="1"/>
    </xf>
    <xf numFmtId="0" fontId="45" fillId="17" borderId="48" xfId="0" applyFont="1" applyFill="1" applyBorder="1" applyAlignment="1">
      <alignment horizontal="center" vertical="top" wrapText="1"/>
    </xf>
    <xf numFmtId="0" fontId="46" fillId="0" borderId="0" xfId="0" applyFont="1" applyAlignment="1">
      <alignment vertical="top" wrapText="1"/>
    </xf>
    <xf numFmtId="0" fontId="46" fillId="0" borderId="50" xfId="0" applyFont="1" applyBorder="1" applyAlignment="1">
      <alignment vertical="top" wrapText="1"/>
    </xf>
    <xf numFmtId="0" fontId="46" fillId="0" borderId="33" xfId="0" applyFont="1" applyBorder="1" applyAlignment="1">
      <alignment vertical="top" wrapText="1"/>
    </xf>
    <xf numFmtId="0" fontId="43" fillId="8" borderId="25" xfId="0" applyFont="1" applyFill="1" applyBorder="1" applyAlignment="1">
      <alignment vertical="top" wrapText="1"/>
    </xf>
    <xf numFmtId="0" fontId="0" fillId="0" borderId="34" xfId="0" applyBorder="1" applyAlignment="1" applyProtection="1">
      <alignment horizontal="left" vertical="top" wrapText="1"/>
      <protection locked="0"/>
    </xf>
    <xf numFmtId="1" fontId="0" fillId="0" borderId="0" xfId="0" applyNumberFormat="1" applyAlignment="1" applyProtection="1">
      <alignment horizontal="left" vertical="top" wrapText="1"/>
      <protection locked="0"/>
    </xf>
    <xf numFmtId="0" fontId="21" fillId="0" borderId="0" xfId="0" applyFont="1" applyAlignment="1" applyProtection="1">
      <alignment horizontal="left" vertical="top" wrapText="1"/>
      <protection locked="0"/>
    </xf>
    <xf numFmtId="2" fontId="21" fillId="0" borderId="20" xfId="0" applyNumberFormat="1" applyFont="1" applyBorder="1" applyAlignment="1" applyProtection="1">
      <alignment horizontal="left" vertical="top" wrapText="1"/>
      <protection locked="0"/>
    </xf>
    <xf numFmtId="0" fontId="20" fillId="0" borderId="34" xfId="0" applyFont="1" applyBorder="1" applyAlignment="1">
      <alignment horizontal="left" vertical="top" wrapText="1"/>
    </xf>
    <xf numFmtId="0" fontId="45" fillId="20" borderId="26" xfId="0" applyFont="1" applyFill="1" applyBorder="1" applyAlignment="1">
      <alignment horizontal="center" vertical="top" wrapText="1"/>
    </xf>
    <xf numFmtId="0" fontId="45" fillId="20" borderId="48" xfId="0" applyFont="1" applyFill="1" applyBorder="1" applyAlignment="1">
      <alignment horizontal="center" vertical="top" wrapText="1"/>
    </xf>
    <xf numFmtId="0" fontId="46" fillId="2" borderId="22" xfId="0" applyFont="1" applyFill="1" applyBorder="1" applyAlignment="1">
      <alignment horizontal="left" vertical="top" wrapText="1"/>
    </xf>
    <xf numFmtId="0" fontId="46" fillId="2" borderId="25" xfId="0" applyFont="1" applyFill="1" applyBorder="1" applyAlignment="1">
      <alignment horizontal="left" vertical="top" wrapText="1"/>
    </xf>
    <xf numFmtId="0" fontId="46" fillId="0" borderId="25" xfId="0" applyFont="1" applyBorder="1" applyAlignment="1">
      <alignment horizontal="left" vertical="top" wrapText="1"/>
    </xf>
    <xf numFmtId="0" fontId="46" fillId="0" borderId="3" xfId="0" applyFont="1" applyBorder="1" applyAlignment="1">
      <alignment horizontal="left" vertical="top" wrapText="1"/>
    </xf>
    <xf numFmtId="0" fontId="44" fillId="0" borderId="22" xfId="0" applyFont="1" applyBorder="1" applyAlignment="1">
      <alignment horizontal="left" vertical="top" wrapText="1"/>
    </xf>
    <xf numFmtId="0" fontId="44" fillId="2" borderId="56" xfId="0" quotePrefix="1" applyFont="1" applyFill="1" applyBorder="1" applyAlignment="1">
      <alignment horizontal="left" vertical="top" wrapText="1"/>
    </xf>
    <xf numFmtId="0" fontId="43" fillId="2" borderId="31" xfId="0" applyFont="1" applyFill="1" applyBorder="1" applyAlignment="1" applyProtection="1">
      <alignment horizontal="center" vertical="top" wrapText="1"/>
      <protection locked="0"/>
    </xf>
    <xf numFmtId="0" fontId="45" fillId="20" borderId="3" xfId="0" applyFont="1" applyFill="1" applyBorder="1" applyAlignment="1">
      <alignment horizontal="center" vertical="top" wrapText="1"/>
    </xf>
    <xf numFmtId="0" fontId="46" fillId="0" borderId="22" xfId="0" applyFont="1" applyBorder="1" applyAlignment="1">
      <alignment horizontal="left" vertical="top" wrapText="1"/>
    </xf>
    <xf numFmtId="0" fontId="46" fillId="0" borderId="21" xfId="0" applyFont="1" applyBorder="1" applyAlignment="1">
      <alignment horizontal="left" vertical="top" wrapText="1"/>
    </xf>
    <xf numFmtId="0" fontId="46" fillId="0" borderId="50" xfId="0" applyFont="1" applyBorder="1" applyAlignment="1">
      <alignment horizontal="left" vertical="top" wrapText="1"/>
    </xf>
    <xf numFmtId="0" fontId="46" fillId="0" borderId="49" xfId="0" applyFont="1" applyBorder="1" applyAlignment="1">
      <alignment horizontal="left" vertical="top" wrapText="1"/>
    </xf>
    <xf numFmtId="0" fontId="46" fillId="8" borderId="21" xfId="0" quotePrefix="1" applyFont="1" applyFill="1" applyBorder="1" applyAlignment="1">
      <alignment vertical="top" wrapText="1"/>
    </xf>
    <xf numFmtId="0" fontId="46" fillId="8" borderId="50" xfId="0" quotePrefix="1" applyFont="1" applyFill="1" applyBorder="1" applyAlignment="1">
      <alignment vertical="top" wrapText="1"/>
    </xf>
    <xf numFmtId="0" fontId="43" fillId="8" borderId="45" xfId="0" quotePrefix="1" applyFont="1" applyFill="1" applyBorder="1" applyAlignment="1">
      <alignment vertical="top" wrapText="1"/>
    </xf>
    <xf numFmtId="0" fontId="43" fillId="8" borderId="52" xfId="0" quotePrefix="1" applyFont="1" applyFill="1" applyBorder="1" applyAlignment="1">
      <alignment vertical="top" wrapText="1"/>
    </xf>
    <xf numFmtId="0" fontId="43" fillId="8" borderId="26" xfId="0" quotePrefix="1" applyFont="1" applyFill="1" applyBorder="1" applyAlignment="1">
      <alignment vertical="top" wrapText="1"/>
    </xf>
    <xf numFmtId="0" fontId="43" fillId="8" borderId="46" xfId="0" quotePrefix="1" applyFont="1" applyFill="1" applyBorder="1" applyAlignment="1">
      <alignment vertical="top" wrapText="1"/>
    </xf>
    <xf numFmtId="0" fontId="43" fillId="8" borderId="51" xfId="0" quotePrefix="1" applyFont="1" applyFill="1" applyBorder="1" applyAlignment="1">
      <alignment vertical="top" wrapText="1"/>
    </xf>
    <xf numFmtId="0" fontId="0" fillId="0" borderId="0" xfId="0" applyAlignment="1" applyProtection="1">
      <alignment horizontal="left" vertical="top" wrapText="1"/>
      <protection locked="0"/>
    </xf>
    <xf numFmtId="0" fontId="21" fillId="0" borderId="8" xfId="0" applyFont="1" applyBorder="1" applyAlignment="1">
      <alignment horizontal="left" vertical="top"/>
    </xf>
    <xf numFmtId="0" fontId="21" fillId="0" borderId="13" xfId="0" applyFont="1" applyBorder="1" applyAlignment="1">
      <alignment horizontal="left" vertical="top"/>
    </xf>
    <xf numFmtId="0" fontId="21" fillId="0" borderId="13" xfId="0" applyFont="1" applyBorder="1" applyAlignment="1">
      <alignment horizontal="left" vertical="top" wrapText="1"/>
    </xf>
    <xf numFmtId="0" fontId="21" fillId="0" borderId="7" xfId="0" applyFont="1" applyBorder="1" applyAlignment="1">
      <alignment horizontal="left" vertical="top"/>
    </xf>
    <xf numFmtId="0" fontId="0" fillId="0" borderId="6" xfId="0" applyBorder="1" applyAlignment="1">
      <alignment horizontal="left" vertical="top"/>
    </xf>
    <xf numFmtId="0" fontId="0" fillId="0" borderId="33" xfId="0" applyBorder="1" applyAlignment="1">
      <alignment horizontal="left" vertical="top"/>
    </xf>
    <xf numFmtId="0" fontId="1" fillId="0" borderId="0" xfId="0" applyFont="1" applyAlignment="1">
      <alignment vertical="top"/>
    </xf>
    <xf numFmtId="0" fontId="10" fillId="0" borderId="0" xfId="7" applyFont="1" applyAlignment="1" applyProtection="1">
      <alignment horizontal="center" wrapText="1"/>
      <protection hidden="1"/>
    </xf>
    <xf numFmtId="0" fontId="46" fillId="2" borderId="3" xfId="0" applyFont="1" applyFill="1" applyBorder="1" applyAlignment="1">
      <alignment horizontal="center" vertical="top" wrapText="1"/>
    </xf>
    <xf numFmtId="0" fontId="43" fillId="2" borderId="3" xfId="0" applyFont="1" applyFill="1" applyBorder="1" applyAlignment="1">
      <alignment horizontal="center" vertical="top" wrapText="1"/>
    </xf>
    <xf numFmtId="0" fontId="43" fillId="2" borderId="25" xfId="0" applyFont="1" applyFill="1" applyBorder="1" applyAlignment="1">
      <alignment horizontal="center" vertical="top" wrapText="1"/>
    </xf>
    <xf numFmtId="0" fontId="43" fillId="2" borderId="31" xfId="0" applyFont="1" applyFill="1" applyBorder="1" applyAlignment="1">
      <alignment horizontal="center" vertical="top" wrapText="1"/>
    </xf>
    <xf numFmtId="0" fontId="0" fillId="0" borderId="0" xfId="0" applyAlignment="1">
      <alignment horizontal="center" vertical="top" wrapText="1"/>
    </xf>
    <xf numFmtId="0" fontId="43" fillId="2" borderId="25" xfId="0" applyFont="1" applyFill="1" applyBorder="1" applyAlignment="1" applyProtection="1">
      <alignment horizontal="center" vertical="top" wrapText="1"/>
      <protection locked="0"/>
    </xf>
    <xf numFmtId="0" fontId="44" fillId="2" borderId="3" xfId="0" applyFont="1" applyFill="1" applyBorder="1" applyAlignment="1">
      <alignment horizontal="center" vertical="top" wrapText="1"/>
    </xf>
    <xf numFmtId="0" fontId="44" fillId="2" borderId="31" xfId="0" applyFont="1" applyFill="1" applyBorder="1" applyAlignment="1">
      <alignment horizontal="center" vertical="top" wrapText="1"/>
    </xf>
    <xf numFmtId="0" fontId="44" fillId="2" borderId="22" xfId="0" applyFont="1" applyFill="1" applyBorder="1" applyAlignment="1">
      <alignment horizontal="center" vertical="top" wrapText="1"/>
    </xf>
    <xf numFmtId="0" fontId="44" fillId="2" borderId="25" xfId="0" applyFont="1" applyFill="1" applyBorder="1" applyAlignment="1">
      <alignment horizontal="center" vertical="top" wrapText="1"/>
    </xf>
    <xf numFmtId="0" fontId="44" fillId="0" borderId="3" xfId="0" applyFont="1" applyBorder="1" applyAlignment="1">
      <alignment horizontal="center" vertical="top" wrapText="1"/>
    </xf>
    <xf numFmtId="0" fontId="6" fillId="2" borderId="23" xfId="0" applyFont="1" applyFill="1" applyBorder="1" applyAlignment="1">
      <alignment horizontal="center" vertical="top" wrapText="1"/>
    </xf>
    <xf numFmtId="0" fontId="0" fillId="0" borderId="0" xfId="0" applyAlignment="1">
      <alignment vertical="center"/>
    </xf>
    <xf numFmtId="0" fontId="35" fillId="11" borderId="36" xfId="0" applyFont="1" applyFill="1" applyBorder="1" applyAlignment="1">
      <alignment vertical="center"/>
    </xf>
    <xf numFmtId="0" fontId="35" fillId="11" borderId="60" xfId="0" applyFont="1" applyFill="1" applyBorder="1" applyAlignment="1">
      <alignment vertical="center" wrapText="1"/>
    </xf>
    <xf numFmtId="0" fontId="35" fillId="11" borderId="62" xfId="0" applyFont="1" applyFill="1" applyBorder="1" applyAlignment="1">
      <alignment horizontal="center" vertical="center" wrapText="1"/>
    </xf>
    <xf numFmtId="0" fontId="35" fillId="11" borderId="62" xfId="0" applyFont="1" applyFill="1" applyBorder="1" applyAlignment="1">
      <alignment vertical="center"/>
    </xf>
    <xf numFmtId="0" fontId="35" fillId="11" borderId="63" xfId="0" applyFont="1" applyFill="1" applyBorder="1" applyAlignment="1">
      <alignment vertical="center"/>
    </xf>
    <xf numFmtId="0" fontId="35" fillId="13" borderId="28" xfId="0" applyFont="1" applyFill="1" applyBorder="1" applyAlignment="1">
      <alignment horizontal="left" vertical="center" wrapText="1"/>
    </xf>
    <xf numFmtId="0" fontId="35" fillId="13" borderId="26" xfId="0" applyFont="1" applyFill="1" applyBorder="1" applyAlignment="1">
      <alignment horizontal="left" vertical="center" wrapText="1"/>
    </xf>
    <xf numFmtId="0" fontId="35" fillId="13" borderId="26" xfId="0" applyFont="1" applyFill="1" applyBorder="1" applyAlignment="1">
      <alignment horizontal="center" vertical="center" wrapText="1"/>
    </xf>
    <xf numFmtId="0" fontId="35" fillId="2" borderId="26" xfId="0" applyFont="1" applyFill="1" applyBorder="1" applyAlignment="1" applyProtection="1">
      <alignment horizontal="center" vertical="center" wrapText="1"/>
      <protection locked="0"/>
    </xf>
    <xf numFmtId="0" fontId="47" fillId="13" borderId="26" xfId="0" applyFont="1" applyFill="1" applyBorder="1" applyAlignment="1">
      <alignment horizontal="center" vertical="center" wrapText="1"/>
    </xf>
    <xf numFmtId="0" fontId="45" fillId="2" borderId="61" xfId="0" applyFont="1" applyFill="1" applyBorder="1" applyAlignment="1" applyProtection="1">
      <alignment horizontal="center" vertical="center" wrapText="1"/>
      <protection locked="0"/>
    </xf>
    <xf numFmtId="0" fontId="43" fillId="0" borderId="29" xfId="0" quotePrefix="1" applyFont="1" applyBorder="1" applyAlignment="1" applyProtection="1">
      <alignment horizontal="left" vertical="top" wrapText="1"/>
      <protection locked="0"/>
    </xf>
    <xf numFmtId="0" fontId="35" fillId="13" borderId="28" xfId="0" applyFont="1" applyFill="1" applyBorder="1" applyAlignment="1">
      <alignment horizontal="left" vertical="top" wrapText="1"/>
    </xf>
    <xf numFmtId="0" fontId="35" fillId="13" borderId="3" xfId="0" applyFont="1" applyFill="1" applyBorder="1" applyAlignment="1">
      <alignment horizontal="left" vertical="top" wrapText="1"/>
    </xf>
    <xf numFmtId="0" fontId="35" fillId="13" borderId="3" xfId="0" applyFont="1" applyFill="1" applyBorder="1" applyAlignment="1">
      <alignment horizontal="center" vertical="top" wrapText="1"/>
    </xf>
    <xf numFmtId="0" fontId="35" fillId="2" borderId="3" xfId="0" applyFont="1" applyFill="1" applyBorder="1" applyAlignment="1" applyProtection="1">
      <alignment horizontal="center" vertical="top" wrapText="1"/>
      <protection locked="0"/>
    </xf>
    <xf numFmtId="0" fontId="45" fillId="2" borderId="29" xfId="0" applyFont="1" applyFill="1" applyBorder="1" applyAlignment="1" applyProtection="1">
      <alignment horizontal="center" vertical="top" wrapText="1"/>
      <protection locked="0"/>
    </xf>
    <xf numFmtId="0" fontId="46" fillId="2" borderId="31" xfId="0" applyFont="1" applyFill="1" applyBorder="1" applyAlignment="1">
      <alignment horizontal="left" vertical="top" wrapText="1"/>
    </xf>
    <xf numFmtId="0" fontId="46" fillId="2" borderId="31" xfId="0" applyFont="1" applyFill="1" applyBorder="1" applyAlignment="1">
      <alignment horizontal="center" vertical="top" wrapText="1"/>
    </xf>
    <xf numFmtId="0" fontId="43" fillId="2" borderId="31" xfId="0" quotePrefix="1" applyFont="1" applyFill="1" applyBorder="1" applyAlignment="1">
      <alignment horizontal="left" vertical="top" wrapText="1"/>
    </xf>
    <xf numFmtId="0" fontId="43" fillId="0" borderId="59" xfId="0" quotePrefix="1" applyFont="1" applyBorder="1" applyAlignment="1" applyProtection="1">
      <alignment horizontal="left" vertical="top" wrapText="1"/>
      <protection locked="0"/>
    </xf>
    <xf numFmtId="0" fontId="35" fillId="11" borderId="37" xfId="0" applyFont="1" applyFill="1" applyBorder="1" applyAlignment="1">
      <alignment vertical="center"/>
    </xf>
    <xf numFmtId="0" fontId="35" fillId="11" borderId="37" xfId="0" applyFont="1" applyFill="1" applyBorder="1" applyAlignment="1">
      <alignment horizontal="center" vertical="center"/>
    </xf>
    <xf numFmtId="0" fontId="35" fillId="11" borderId="58" xfId="0" applyFont="1" applyFill="1" applyBorder="1" applyAlignment="1" applyProtection="1">
      <alignment vertical="center"/>
      <protection locked="0"/>
    </xf>
    <xf numFmtId="0" fontId="45" fillId="2" borderId="3" xfId="0" applyFont="1" applyFill="1" applyBorder="1" applyAlignment="1" applyProtection="1">
      <alignment horizontal="center" vertical="top" wrapText="1"/>
      <protection locked="0"/>
    </xf>
    <xf numFmtId="0" fontId="43" fillId="0" borderId="29" xfId="0" applyFont="1" applyBorder="1" applyAlignment="1" applyProtection="1">
      <alignment horizontal="left" vertical="top" wrapText="1"/>
      <protection locked="0"/>
    </xf>
    <xf numFmtId="0" fontId="52" fillId="0" borderId="29" xfId="0" quotePrefix="1" applyFont="1" applyBorder="1" applyAlignment="1" applyProtection="1">
      <alignment horizontal="left" vertical="top" wrapText="1"/>
      <protection locked="0"/>
    </xf>
    <xf numFmtId="0" fontId="43" fillId="8" borderId="31" xfId="0" applyFont="1" applyFill="1" applyBorder="1" applyAlignment="1">
      <alignment vertical="top" wrapText="1"/>
    </xf>
    <xf numFmtId="0" fontId="52" fillId="0" borderId="59" xfId="0" quotePrefix="1" applyFont="1" applyBorder="1" applyAlignment="1" applyProtection="1">
      <alignment horizontal="left" vertical="top" wrapText="1"/>
      <protection locked="0"/>
    </xf>
    <xf numFmtId="0" fontId="35" fillId="11" borderId="65" xfId="0" applyFont="1" applyFill="1" applyBorder="1" applyAlignment="1">
      <alignment vertical="center"/>
    </xf>
    <xf numFmtId="0" fontId="35" fillId="11" borderId="6" xfId="0" applyFont="1" applyFill="1" applyBorder="1" applyAlignment="1">
      <alignment vertical="center"/>
    </xf>
    <xf numFmtId="0" fontId="35" fillId="11" borderId="6" xfId="0" applyFont="1" applyFill="1" applyBorder="1" applyAlignment="1">
      <alignment horizontal="center" vertical="center"/>
    </xf>
    <xf numFmtId="0" fontId="35" fillId="11" borderId="19" xfId="0" applyFont="1" applyFill="1" applyBorder="1" applyAlignment="1" applyProtection="1">
      <alignment vertical="center"/>
      <protection locked="0"/>
    </xf>
    <xf numFmtId="0" fontId="45" fillId="2" borderId="26" xfId="0" applyFont="1" applyFill="1" applyBorder="1" applyAlignment="1" applyProtection="1">
      <alignment horizontal="center" vertical="top" wrapText="1"/>
      <protection locked="0"/>
    </xf>
    <xf numFmtId="0" fontId="43" fillId="8" borderId="31" xfId="0" quotePrefix="1" applyFont="1" applyFill="1" applyBorder="1" applyAlignment="1">
      <alignment vertical="top" wrapText="1"/>
    </xf>
    <xf numFmtId="0" fontId="35" fillId="13" borderId="25" xfId="0" applyFont="1" applyFill="1" applyBorder="1" applyAlignment="1">
      <alignment horizontal="center" vertical="top" wrapText="1"/>
    </xf>
    <xf numFmtId="0" fontId="35" fillId="2" borderId="25" xfId="0" applyFont="1" applyFill="1" applyBorder="1" applyAlignment="1" applyProtection="1">
      <alignment horizontal="center" vertical="top" wrapText="1"/>
      <protection locked="0"/>
    </xf>
    <xf numFmtId="0" fontId="45" fillId="2" borderId="64" xfId="0" applyFont="1" applyFill="1" applyBorder="1" applyAlignment="1" applyProtection="1">
      <alignment horizontal="center" vertical="top" wrapText="1"/>
      <protection locked="0"/>
    </xf>
    <xf numFmtId="0" fontId="43" fillId="2" borderId="66" xfId="0" applyFont="1" applyFill="1" applyBorder="1" applyAlignment="1">
      <alignment horizontal="center" vertical="top" wrapText="1"/>
    </xf>
    <xf numFmtId="0" fontId="43" fillId="0" borderId="64" xfId="0" applyFont="1" applyBorder="1" applyAlignment="1" applyProtection="1">
      <alignment horizontal="left" vertical="top" wrapText="1"/>
      <protection locked="0"/>
    </xf>
    <xf numFmtId="0" fontId="45" fillId="19" borderId="10" xfId="0" applyFont="1" applyFill="1" applyBorder="1" applyAlignment="1">
      <alignment horizontal="center" vertical="top" wrapText="1"/>
    </xf>
    <xf numFmtId="0" fontId="45" fillId="19" borderId="10" xfId="0" applyFont="1" applyFill="1" applyBorder="1" applyProtection="1">
      <protection locked="0"/>
    </xf>
    <xf numFmtId="0" fontId="45" fillId="19" borderId="10" xfId="0" applyFont="1" applyFill="1" applyBorder="1"/>
    <xf numFmtId="0" fontId="45" fillId="19" borderId="11" xfId="0" applyFont="1" applyFill="1" applyBorder="1"/>
    <xf numFmtId="0" fontId="45" fillId="20" borderId="32" xfId="0" applyFont="1" applyFill="1" applyBorder="1" applyAlignment="1">
      <alignment horizontal="left" vertical="top" wrapText="1"/>
    </xf>
    <xf numFmtId="0" fontId="45" fillId="20" borderId="26" xfId="0" applyFont="1" applyFill="1" applyBorder="1" applyAlignment="1">
      <alignment horizontal="left" vertical="top" wrapText="1"/>
    </xf>
    <xf numFmtId="0" fontId="45" fillId="2" borderId="26" xfId="0" applyFont="1" applyFill="1" applyBorder="1" applyAlignment="1" applyProtection="1">
      <alignment horizontal="center" vertical="center" wrapText="1"/>
      <protection locked="0"/>
    </xf>
    <xf numFmtId="0" fontId="45" fillId="2" borderId="12" xfId="0" applyFont="1" applyFill="1" applyBorder="1" applyAlignment="1" applyProtection="1">
      <alignment horizontal="center" vertical="top" wrapText="1"/>
      <protection locked="0"/>
    </xf>
    <xf numFmtId="0" fontId="53" fillId="0" borderId="16" xfId="0" quotePrefix="1" applyFont="1" applyBorder="1" applyAlignment="1" applyProtection="1">
      <alignment horizontal="left" vertical="top" wrapText="1"/>
      <protection locked="0"/>
    </xf>
    <xf numFmtId="0" fontId="44" fillId="0" borderId="16" xfId="0" quotePrefix="1" applyFont="1" applyBorder="1" applyAlignment="1" applyProtection="1">
      <alignment horizontal="left" vertical="top" wrapText="1"/>
      <protection locked="0"/>
    </xf>
    <xf numFmtId="0" fontId="45" fillId="20" borderId="28" xfId="0" applyFont="1" applyFill="1" applyBorder="1" applyAlignment="1">
      <alignment horizontal="left" vertical="top" wrapText="1"/>
    </xf>
    <xf numFmtId="0" fontId="45" fillId="20" borderId="3" xfId="0" applyFont="1" applyFill="1" applyBorder="1" applyAlignment="1">
      <alignment horizontal="left" vertical="top" wrapText="1"/>
    </xf>
    <xf numFmtId="0" fontId="45" fillId="2" borderId="3" xfId="0" applyFont="1" applyFill="1" applyBorder="1" applyAlignment="1" applyProtection="1">
      <alignment horizontal="center" vertical="center" wrapText="1"/>
      <protection locked="0"/>
    </xf>
    <xf numFmtId="0" fontId="45" fillId="2" borderId="16" xfId="0" applyFont="1" applyFill="1" applyBorder="1" applyAlignment="1" applyProtection="1">
      <alignment horizontal="center" vertical="top" wrapText="1"/>
      <protection locked="0"/>
    </xf>
    <xf numFmtId="0" fontId="53" fillId="0" borderId="16" xfId="0" applyFont="1" applyBorder="1" applyAlignment="1" applyProtection="1">
      <alignment horizontal="left" vertical="top" wrapText="1"/>
      <protection locked="0"/>
    </xf>
    <xf numFmtId="0" fontId="52" fillId="0" borderId="16" xfId="0" quotePrefix="1" applyFont="1" applyBorder="1" applyAlignment="1" applyProtection="1">
      <alignment horizontal="left" vertical="top" wrapText="1"/>
      <protection locked="0"/>
    </xf>
    <xf numFmtId="0" fontId="45" fillId="19" borderId="10" xfId="0" applyFont="1" applyFill="1" applyBorder="1" applyAlignment="1">
      <alignment vertical="top" wrapText="1"/>
    </xf>
    <xf numFmtId="0" fontId="45" fillId="19" borderId="10" xfId="0" applyFont="1" applyFill="1" applyBorder="1" applyAlignment="1" applyProtection="1">
      <alignment vertical="top" wrapText="1"/>
      <protection locked="0"/>
    </xf>
    <xf numFmtId="0" fontId="45" fillId="19" borderId="5" xfId="0" applyFont="1" applyFill="1" applyBorder="1" applyAlignment="1" applyProtection="1">
      <alignment vertical="top" wrapText="1"/>
      <protection locked="0"/>
    </xf>
    <xf numFmtId="0" fontId="45" fillId="2" borderId="53" xfId="0" applyFont="1" applyFill="1" applyBorder="1" applyAlignment="1" applyProtection="1">
      <alignment horizontal="center" vertical="top" wrapText="1"/>
      <protection locked="0"/>
    </xf>
    <xf numFmtId="0" fontId="45" fillId="20" borderId="36" xfId="0" applyFont="1" applyFill="1" applyBorder="1" applyAlignment="1">
      <alignment horizontal="left" vertical="top" wrapText="1"/>
    </xf>
    <xf numFmtId="0" fontId="45" fillId="20" borderId="37" xfId="0" applyFont="1" applyFill="1" applyBorder="1" applyAlignment="1">
      <alignment horizontal="left" vertical="top" wrapText="1"/>
    </xf>
    <xf numFmtId="0" fontId="45" fillId="20" borderId="37" xfId="0" applyFont="1" applyFill="1" applyBorder="1" applyAlignment="1">
      <alignment horizontal="center" vertical="top" wrapText="1"/>
    </xf>
    <xf numFmtId="0" fontId="45" fillId="2" borderId="37" xfId="0" applyFont="1" applyFill="1" applyBorder="1" applyAlignment="1" applyProtection="1">
      <alignment horizontal="center" vertical="center" wrapText="1"/>
      <protection locked="0"/>
    </xf>
    <xf numFmtId="0" fontId="45" fillId="19" borderId="10" xfId="0" applyFont="1" applyFill="1" applyBorder="1" applyAlignment="1">
      <alignment horizontal="left" vertical="top" wrapText="1"/>
    </xf>
    <xf numFmtId="0" fontId="45" fillId="19" borderId="10" xfId="0" applyFont="1" applyFill="1" applyBorder="1" applyAlignment="1" applyProtection="1">
      <alignment horizontal="left" vertical="top" wrapText="1"/>
      <protection locked="0"/>
    </xf>
    <xf numFmtId="0" fontId="45" fillId="19" borderId="5" xfId="0" applyFont="1" applyFill="1" applyBorder="1" applyAlignment="1" applyProtection="1">
      <alignment horizontal="left" vertical="top" wrapText="1"/>
      <protection locked="0"/>
    </xf>
    <xf numFmtId="0" fontId="45" fillId="19" borderId="9" xfId="0" applyFont="1" applyFill="1" applyBorder="1" applyAlignment="1">
      <alignment vertical="center"/>
    </xf>
    <xf numFmtId="0" fontId="45" fillId="19" borderId="10" xfId="0" applyFont="1" applyFill="1" applyBorder="1" applyAlignment="1">
      <alignment vertical="center" wrapText="1"/>
    </xf>
    <xf numFmtId="0" fontId="45" fillId="19" borderId="9" xfId="0" applyFont="1" applyFill="1" applyBorder="1" applyAlignment="1">
      <alignment horizontal="left" vertical="center"/>
    </xf>
    <xf numFmtId="0" fontId="45" fillId="19" borderId="10" xfId="0" applyFont="1" applyFill="1" applyBorder="1" applyAlignment="1">
      <alignment horizontal="left" vertical="center" wrapText="1"/>
    </xf>
    <xf numFmtId="0" fontId="45" fillId="16" borderId="9" xfId="0" applyFont="1" applyFill="1" applyBorder="1" applyAlignment="1">
      <alignment vertical="top"/>
    </xf>
    <xf numFmtId="0" fontId="45" fillId="16" borderId="10" xfId="0" applyFont="1" applyFill="1" applyBorder="1" applyAlignment="1">
      <alignment vertical="top"/>
    </xf>
    <xf numFmtId="0" fontId="45" fillId="16" borderId="10" xfId="0" applyFont="1" applyFill="1" applyBorder="1" applyAlignment="1">
      <alignment horizontal="center" vertical="top"/>
    </xf>
    <xf numFmtId="0" fontId="45" fillId="16" borderId="11" xfId="0" applyFont="1" applyFill="1" applyBorder="1" applyAlignment="1">
      <alignment vertical="top"/>
    </xf>
    <xf numFmtId="0" fontId="45" fillId="17" borderId="32" xfId="0" applyFont="1" applyFill="1" applyBorder="1" applyAlignment="1">
      <alignment horizontal="left" vertical="top" wrapText="1"/>
    </xf>
    <xf numFmtId="0" fontId="45" fillId="17" borderId="26" xfId="0" applyFont="1" applyFill="1" applyBorder="1" applyAlignment="1">
      <alignment horizontal="left" vertical="top" wrapText="1"/>
    </xf>
    <xf numFmtId="0" fontId="45" fillId="17" borderId="28" xfId="0" applyFont="1" applyFill="1" applyBorder="1" applyAlignment="1">
      <alignment horizontal="left" vertical="top" wrapText="1"/>
    </xf>
    <xf numFmtId="0" fontId="45" fillId="17" borderId="3" xfId="0" applyFont="1" applyFill="1" applyBorder="1" applyAlignment="1">
      <alignment horizontal="left" vertical="top" wrapText="1"/>
    </xf>
    <xf numFmtId="0" fontId="45" fillId="17" borderId="3" xfId="0" applyFont="1" applyFill="1" applyBorder="1" applyAlignment="1">
      <alignment horizontal="center" vertical="top" wrapText="1"/>
    </xf>
    <xf numFmtId="0" fontId="45" fillId="16" borderId="10" xfId="0" applyFont="1" applyFill="1" applyBorder="1" applyAlignment="1" applyProtection="1">
      <alignment vertical="top"/>
      <protection locked="0"/>
    </xf>
    <xf numFmtId="0" fontId="45" fillId="16" borderId="47" xfId="0" applyFont="1" applyFill="1" applyBorder="1" applyAlignment="1">
      <alignment vertical="top"/>
    </xf>
    <xf numFmtId="0" fontId="45" fillId="16" borderId="55" xfId="0" applyFont="1" applyFill="1" applyBorder="1" applyAlignment="1" applyProtection="1">
      <alignment vertical="top"/>
      <protection locked="0"/>
    </xf>
    <xf numFmtId="0" fontId="45" fillId="16" borderId="9" xfId="0" applyFont="1" applyFill="1" applyBorder="1" applyAlignment="1">
      <alignment vertical="center"/>
    </xf>
    <xf numFmtId="0" fontId="45" fillId="16" borderId="10" xfId="0" applyFont="1" applyFill="1" applyBorder="1" applyAlignment="1">
      <alignment vertical="center"/>
    </xf>
    <xf numFmtId="0" fontId="45" fillId="12" borderId="9" xfId="0" applyFont="1" applyFill="1" applyBorder="1" applyAlignment="1">
      <alignment vertical="top"/>
    </xf>
    <xf numFmtId="0" fontId="45" fillId="12" borderId="10" xfId="0" applyFont="1" applyFill="1" applyBorder="1" applyAlignment="1" applyProtection="1">
      <alignment vertical="top"/>
      <protection locked="0"/>
    </xf>
    <xf numFmtId="0" fontId="45" fillId="12" borderId="10" xfId="0" applyFont="1" applyFill="1" applyBorder="1" applyAlignment="1">
      <alignment vertical="top"/>
    </xf>
    <xf numFmtId="0" fontId="45" fillId="12" borderId="47" xfId="0" applyFont="1" applyFill="1" applyBorder="1" applyAlignment="1">
      <alignment vertical="top"/>
    </xf>
    <xf numFmtId="0" fontId="45" fillId="14" borderId="36" xfId="0" applyFont="1" applyFill="1" applyBorder="1" applyAlignment="1">
      <alignment horizontal="left" vertical="top" wrapText="1"/>
    </xf>
    <xf numFmtId="0" fontId="45" fillId="14" borderId="37" xfId="0" applyFont="1" applyFill="1" applyBorder="1" applyAlignment="1">
      <alignment horizontal="left" vertical="top" wrapText="1"/>
    </xf>
    <xf numFmtId="0" fontId="45" fillId="14" borderId="37" xfId="0" applyFont="1" applyFill="1" applyBorder="1" applyAlignment="1">
      <alignment horizontal="center" vertical="top" wrapText="1"/>
    </xf>
    <xf numFmtId="0" fontId="45" fillId="2" borderId="37" xfId="0" applyFont="1" applyFill="1" applyBorder="1" applyAlignment="1" applyProtection="1">
      <alignment horizontal="center" vertical="top" wrapText="1"/>
      <protection locked="0"/>
    </xf>
    <xf numFmtId="0" fontId="45" fillId="14" borderId="3" xfId="0" applyFont="1" applyFill="1" applyBorder="1" applyAlignment="1">
      <alignment horizontal="center" vertical="top" wrapText="1"/>
    </xf>
    <xf numFmtId="0" fontId="45" fillId="14" borderId="48" xfId="0" applyFont="1" applyFill="1" applyBorder="1" applyAlignment="1">
      <alignment horizontal="center" vertical="top" wrapText="1"/>
    </xf>
    <xf numFmtId="0" fontId="45" fillId="14" borderId="28" xfId="0" applyFont="1" applyFill="1" applyBorder="1" applyAlignment="1">
      <alignment horizontal="left" vertical="top" wrapText="1"/>
    </xf>
    <xf numFmtId="0" fontId="45" fillId="14" borderId="3" xfId="0" applyFont="1" applyFill="1" applyBorder="1" applyAlignment="1">
      <alignment horizontal="left" vertical="top" wrapText="1"/>
    </xf>
    <xf numFmtId="0" fontId="45" fillId="14" borderId="22" xfId="0" applyFont="1" applyFill="1" applyBorder="1" applyAlignment="1">
      <alignment horizontal="center" vertical="top" wrapText="1"/>
    </xf>
    <xf numFmtId="0" fontId="45" fillId="14" borderId="32" xfId="0" applyFont="1" applyFill="1" applyBorder="1" applyAlignment="1">
      <alignment horizontal="left" vertical="top" wrapText="1"/>
    </xf>
    <xf numFmtId="0" fontId="45" fillId="14" borderId="26" xfId="0" applyFont="1" applyFill="1" applyBorder="1" applyAlignment="1">
      <alignment horizontal="left" vertical="top" wrapText="1"/>
    </xf>
    <xf numFmtId="0" fontId="45" fillId="14" borderId="26" xfId="0" applyFont="1" applyFill="1" applyBorder="1" applyAlignment="1">
      <alignment horizontal="center" vertical="top" wrapText="1"/>
    </xf>
    <xf numFmtId="0" fontId="52" fillId="0" borderId="54" xfId="0" quotePrefix="1" applyFont="1" applyBorder="1" applyAlignment="1" applyProtection="1">
      <alignment horizontal="left" vertical="top" wrapText="1"/>
      <protection locked="0"/>
    </xf>
    <xf numFmtId="0" fontId="45" fillId="12" borderId="10" xfId="0" applyFont="1" applyFill="1" applyBorder="1" applyAlignment="1">
      <alignment horizontal="center" vertical="top"/>
    </xf>
    <xf numFmtId="0" fontId="45" fillId="12" borderId="55" xfId="0" applyFont="1" applyFill="1" applyBorder="1" applyAlignment="1" applyProtection="1">
      <alignment vertical="top"/>
      <protection locked="0"/>
    </xf>
    <xf numFmtId="0" fontId="44" fillId="0" borderId="16" xfId="0" applyFont="1" applyBorder="1" applyAlignment="1" applyProtection="1">
      <alignment horizontal="left" vertical="top" wrapText="1"/>
      <protection locked="0"/>
    </xf>
    <xf numFmtId="0" fontId="52" fillId="2" borderId="16" xfId="0" quotePrefix="1" applyFont="1" applyFill="1" applyBorder="1" applyAlignment="1" applyProtection="1">
      <alignment horizontal="left" vertical="top" wrapText="1"/>
      <protection locked="0"/>
    </xf>
    <xf numFmtId="0" fontId="52" fillId="0" borderId="16" xfId="0" applyFont="1" applyBorder="1" applyAlignment="1" applyProtection="1">
      <alignment horizontal="left" vertical="top" wrapText="1"/>
      <protection locked="0"/>
    </xf>
    <xf numFmtId="0" fontId="45" fillId="12" borderId="9" xfId="0" applyFont="1" applyFill="1" applyBorder="1" applyAlignment="1">
      <alignment horizontal="left" vertical="top"/>
    </xf>
    <xf numFmtId="0" fontId="45" fillId="12" borderId="10" xfId="0" applyFont="1" applyFill="1" applyBorder="1" applyAlignment="1">
      <alignment horizontal="left" vertical="top"/>
    </xf>
    <xf numFmtId="0" fontId="45" fillId="12" borderId="10" xfId="0" applyFont="1" applyFill="1" applyBorder="1" applyAlignment="1" applyProtection="1">
      <alignment horizontal="left" vertical="top"/>
      <protection locked="0"/>
    </xf>
    <xf numFmtId="0" fontId="45" fillId="12" borderId="47" xfId="0" applyFont="1" applyFill="1" applyBorder="1" applyAlignment="1">
      <alignment horizontal="left" vertical="top"/>
    </xf>
    <xf numFmtId="0" fontId="45" fillId="12" borderId="55" xfId="0" applyFont="1" applyFill="1" applyBorder="1" applyAlignment="1" applyProtection="1">
      <alignment horizontal="left" vertical="top"/>
      <protection locked="0"/>
    </xf>
    <xf numFmtId="0" fontId="45" fillId="12" borderId="9" xfId="0" applyFont="1" applyFill="1" applyBorder="1" applyAlignment="1">
      <alignment vertical="center"/>
    </xf>
    <xf numFmtId="0" fontId="45" fillId="12" borderId="10" xfId="0" applyFont="1" applyFill="1" applyBorder="1" applyAlignment="1">
      <alignment vertical="center" wrapText="1"/>
    </xf>
    <xf numFmtId="0" fontId="45" fillId="12" borderId="10" xfId="0" applyFont="1" applyFill="1" applyBorder="1" applyAlignment="1">
      <alignment horizontal="center" vertical="center" wrapText="1"/>
    </xf>
    <xf numFmtId="0" fontId="45" fillId="12" borderId="10" xfId="0" applyFont="1" applyFill="1" applyBorder="1" applyAlignment="1" applyProtection="1">
      <alignment vertical="center"/>
      <protection locked="0"/>
    </xf>
    <xf numFmtId="0" fontId="45" fillId="12" borderId="10" xfId="0" applyFont="1" applyFill="1" applyBorder="1" applyAlignment="1">
      <alignment vertical="center"/>
    </xf>
    <xf numFmtId="0" fontId="45" fillId="12" borderId="47" xfId="0" applyFont="1" applyFill="1" applyBorder="1" applyAlignment="1">
      <alignment vertical="center"/>
    </xf>
    <xf numFmtId="0" fontId="45" fillId="12" borderId="57" xfId="0" applyFont="1" applyFill="1" applyBorder="1" applyAlignment="1">
      <alignment vertical="center"/>
    </xf>
    <xf numFmtId="0" fontId="35" fillId="11" borderId="62" xfId="0" applyFont="1" applyFill="1" applyBorder="1" applyAlignment="1" applyProtection="1">
      <alignment horizontal="center" vertical="center"/>
      <protection locked="0"/>
    </xf>
    <xf numFmtId="0" fontId="35" fillId="11" borderId="6" xfId="0" applyFont="1" applyFill="1" applyBorder="1" applyAlignment="1" applyProtection="1">
      <alignment horizontal="center" vertical="center"/>
      <protection locked="0"/>
    </xf>
    <xf numFmtId="0" fontId="35" fillId="11" borderId="37" xfId="0" applyFont="1" applyFill="1" applyBorder="1" applyAlignment="1" applyProtection="1">
      <alignment horizontal="center" vertical="center"/>
      <protection locked="0"/>
    </xf>
    <xf numFmtId="0" fontId="46" fillId="2" borderId="26" xfId="0" applyFont="1" applyFill="1" applyBorder="1" applyAlignment="1">
      <alignment horizontal="left" vertical="top" wrapText="1"/>
    </xf>
    <xf numFmtId="0" fontId="35" fillId="11" borderId="37" xfId="0" applyFont="1" applyFill="1" applyBorder="1" applyAlignment="1">
      <alignment vertical="top"/>
    </xf>
    <xf numFmtId="2" fontId="0" fillId="0" borderId="0" xfId="0" applyNumberFormat="1"/>
    <xf numFmtId="1" fontId="0" fillId="0" borderId="0" xfId="0" applyNumberFormat="1"/>
    <xf numFmtId="0" fontId="45" fillId="17" borderId="26" xfId="0" quotePrefix="1" applyFont="1" applyFill="1" applyBorder="1" applyAlignment="1">
      <alignment horizontal="center" vertical="top" wrapText="1"/>
    </xf>
    <xf numFmtId="0" fontId="27" fillId="0" borderId="9" xfId="0" applyFont="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9" xfId="0" applyFont="1" applyBorder="1" applyAlignment="1">
      <alignment horizontal="left" vertical="top" wrapText="1"/>
    </xf>
    <xf numFmtId="0" fontId="26" fillId="0" borderId="10" xfId="0" applyFont="1" applyBorder="1" applyAlignment="1">
      <alignment horizontal="left" vertical="top"/>
    </xf>
    <xf numFmtId="0" fontId="26" fillId="0" borderId="11" xfId="0" applyFont="1" applyBorder="1" applyAlignment="1">
      <alignment horizontal="left" vertical="top"/>
    </xf>
    <xf numFmtId="0" fontId="19" fillId="0" borderId="0" xfId="0" applyFont="1" applyAlignment="1">
      <alignment horizontal="left" vertical="top"/>
    </xf>
    <xf numFmtId="0" fontId="23" fillId="0" borderId="0" xfId="0" applyFont="1" applyAlignment="1">
      <alignment horizontal="left" vertical="top"/>
    </xf>
    <xf numFmtId="0" fontId="29" fillId="11" borderId="9" xfId="0" applyFont="1" applyFill="1" applyBorder="1" applyAlignment="1">
      <alignment horizontal="center" vertical="center"/>
    </xf>
    <xf numFmtId="0" fontId="29" fillId="11" borderId="10" xfId="0" applyFont="1" applyFill="1" applyBorder="1" applyAlignment="1">
      <alignment horizontal="center" vertical="center"/>
    </xf>
    <xf numFmtId="0" fontId="29" fillId="11" borderId="11" xfId="0" applyFont="1" applyFill="1" applyBorder="1" applyAlignment="1">
      <alignment horizontal="center" vertical="center"/>
    </xf>
    <xf numFmtId="0" fontId="24" fillId="0" borderId="0" xfId="0" applyFont="1" applyAlignment="1">
      <alignment horizontal="left" vertical="top" wrapText="1"/>
    </xf>
    <xf numFmtId="0" fontId="30" fillId="11" borderId="9" xfId="0" applyFont="1" applyFill="1" applyBorder="1" applyAlignment="1">
      <alignment horizontal="center" vertical="center"/>
    </xf>
    <xf numFmtId="0" fontId="31" fillId="11" borderId="10" xfId="0" applyFont="1" applyFill="1" applyBorder="1" applyAlignment="1">
      <alignment horizontal="center" vertical="center"/>
    </xf>
    <xf numFmtId="0" fontId="31" fillId="11" borderId="11" xfId="0" applyFont="1" applyFill="1" applyBorder="1" applyAlignment="1">
      <alignment horizontal="center" vertical="center"/>
    </xf>
    <xf numFmtId="0" fontId="0" fillId="0" borderId="0" xfId="0"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22" fillId="0" borderId="0" xfId="0" applyFont="1" applyAlignment="1">
      <alignment horizontal="center" vertical="center" wrapText="1"/>
    </xf>
    <xf numFmtId="0" fontId="22" fillId="0" borderId="0" xfId="0" applyFont="1" applyAlignment="1">
      <alignment horizontal="center"/>
    </xf>
    <xf numFmtId="0" fontId="0" fillId="0" borderId="33"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0" xfId="0" applyAlignment="1" applyProtection="1">
      <alignment horizontal="center" vertical="top" wrapText="1"/>
      <protection locked="0"/>
    </xf>
    <xf numFmtId="0" fontId="0" fillId="0" borderId="34" xfId="0" applyBorder="1" applyAlignment="1" applyProtection="1">
      <alignment horizontal="center" vertical="top" wrapText="1"/>
      <protection locked="0"/>
    </xf>
    <xf numFmtId="0" fontId="5" fillId="2" borderId="0" xfId="0" applyFont="1" applyFill="1" applyAlignment="1">
      <alignment horizontal="center" wrapText="1"/>
    </xf>
    <xf numFmtId="0" fontId="54" fillId="9" borderId="13" xfId="0" applyFont="1" applyFill="1" applyBorder="1" applyAlignment="1">
      <alignment horizontal="center" vertical="center"/>
    </xf>
    <xf numFmtId="0" fontId="54" fillId="9" borderId="0" xfId="0" applyFont="1" applyFill="1" applyAlignment="1">
      <alignment horizontal="center" vertical="center"/>
    </xf>
    <xf numFmtId="0" fontId="54" fillId="6" borderId="13" xfId="0" applyFont="1" applyFill="1" applyBorder="1" applyAlignment="1">
      <alignment horizontal="center" vertical="center"/>
    </xf>
    <xf numFmtId="0" fontId="54" fillId="6" borderId="0" xfId="0" applyFont="1" applyFill="1" applyAlignment="1">
      <alignment horizontal="center" vertical="center"/>
    </xf>
    <xf numFmtId="0" fontId="54" fillId="15" borderId="13" xfId="0" applyFont="1" applyFill="1" applyBorder="1" applyAlignment="1">
      <alignment horizontal="center" vertical="center"/>
    </xf>
    <xf numFmtId="0" fontId="54" fillId="15" borderId="0" xfId="0" applyFont="1" applyFill="1" applyAlignment="1">
      <alignment horizontal="center" vertical="center"/>
    </xf>
    <xf numFmtId="0" fontId="54" fillId="18" borderId="13" xfId="0" applyFont="1" applyFill="1" applyBorder="1" applyAlignment="1">
      <alignment horizontal="center" vertical="center"/>
    </xf>
    <xf numFmtId="0" fontId="54" fillId="18" borderId="0" xfId="0" applyFont="1" applyFill="1" applyAlignment="1">
      <alignment horizontal="center" vertical="center"/>
    </xf>
    <xf numFmtId="0" fontId="33" fillId="0" borderId="8" xfId="7" applyFont="1" applyBorder="1" applyAlignment="1" applyProtection="1">
      <alignment horizontal="center" vertical="center" wrapText="1"/>
      <protection hidden="1"/>
    </xf>
    <xf numFmtId="0" fontId="33" fillId="0" borderId="19" xfId="7" applyFont="1" applyBorder="1" applyAlignment="1" applyProtection="1">
      <alignment horizontal="center" vertical="center" wrapText="1"/>
      <protection hidden="1"/>
    </xf>
    <xf numFmtId="0" fontId="33" fillId="0" borderId="7" xfId="7" applyFont="1" applyBorder="1" applyAlignment="1" applyProtection="1">
      <alignment horizontal="center" vertical="center" wrapText="1"/>
      <protection hidden="1"/>
    </xf>
    <xf numFmtId="0" fontId="33" fillId="0" borderId="18" xfId="7" applyFont="1" applyBorder="1" applyAlignment="1" applyProtection="1">
      <alignment horizontal="center" vertical="center" wrapText="1"/>
      <protection hidden="1"/>
    </xf>
    <xf numFmtId="166" fontId="0" fillId="0" borderId="1" xfId="0" applyNumberFormat="1" applyBorder="1" applyAlignment="1" applyProtection="1">
      <alignment horizontal="center" vertical="center"/>
      <protection hidden="1"/>
    </xf>
    <xf numFmtId="166" fontId="0" fillId="0" borderId="2" xfId="0" applyNumberFormat="1" applyBorder="1" applyAlignment="1" applyProtection="1">
      <alignment horizontal="center" vertical="center"/>
      <protection hidden="1"/>
    </xf>
    <xf numFmtId="166" fontId="0" fillId="0" borderId="4" xfId="0" applyNumberFormat="1" applyBorder="1" applyAlignment="1" applyProtection="1">
      <alignment horizontal="center" vertical="center"/>
      <protection hidden="1"/>
    </xf>
    <xf numFmtId="0" fontId="13" fillId="0" borderId="1" xfId="0" applyFont="1" applyBorder="1" applyAlignment="1" applyProtection="1">
      <alignment vertical="center" wrapText="1"/>
      <protection hidden="1"/>
    </xf>
    <xf numFmtId="0" fontId="13" fillId="0" borderId="2" xfId="0" applyFont="1" applyBorder="1" applyAlignment="1" applyProtection="1">
      <alignment vertical="center" wrapText="1"/>
      <protection hidden="1"/>
    </xf>
    <xf numFmtId="0" fontId="13" fillId="0" borderId="4" xfId="0" applyFont="1" applyBorder="1" applyAlignment="1" applyProtection="1">
      <alignment vertical="center" wrapText="1"/>
      <protection hidden="1"/>
    </xf>
    <xf numFmtId="0" fontId="15" fillId="9" borderId="6" xfId="0" applyFont="1" applyFill="1" applyBorder="1" applyAlignment="1" applyProtection="1">
      <alignment horizontal="center" vertical="center" textRotation="90" wrapText="1"/>
      <protection hidden="1"/>
    </xf>
    <xf numFmtId="0" fontId="15" fillId="9" borderId="0" xfId="0" applyFont="1" applyFill="1" applyAlignment="1" applyProtection="1">
      <alignment horizontal="center" vertical="center" textRotation="90" wrapText="1"/>
      <protection hidden="1"/>
    </xf>
    <xf numFmtId="0" fontId="12" fillId="0" borderId="1" xfId="0" applyFont="1" applyBorder="1" applyAlignment="1" applyProtection="1">
      <alignment horizontal="center" vertical="center" wrapText="1"/>
      <protection hidden="1"/>
    </xf>
    <xf numFmtId="0" fontId="12" fillId="0" borderId="2" xfId="0" applyFont="1" applyBorder="1" applyAlignment="1" applyProtection="1">
      <alignment horizontal="center" vertical="center" wrapText="1"/>
      <protection hidden="1"/>
    </xf>
    <xf numFmtId="0" fontId="12" fillId="0" borderId="4" xfId="0" applyFont="1" applyBorder="1" applyAlignment="1" applyProtection="1">
      <alignment horizontal="center" vertical="center" wrapText="1"/>
      <protection hidden="1"/>
    </xf>
    <xf numFmtId="0" fontId="16" fillId="6" borderId="2" xfId="0" applyFont="1" applyFill="1" applyBorder="1" applyAlignment="1" applyProtection="1">
      <alignment horizontal="center" vertical="center" textRotation="90" wrapText="1"/>
      <protection hidden="1"/>
    </xf>
    <xf numFmtId="0" fontId="13" fillId="0" borderId="1" xfId="0" applyFont="1" applyBorder="1" applyAlignment="1" applyProtection="1">
      <alignment horizontal="center" vertical="center" wrapText="1"/>
      <protection hidden="1"/>
    </xf>
    <xf numFmtId="0" fontId="13" fillId="0" borderId="2" xfId="0" applyFont="1" applyBorder="1" applyAlignment="1" applyProtection="1">
      <alignment horizontal="center" vertical="center" wrapText="1"/>
      <protection hidden="1"/>
    </xf>
    <xf numFmtId="0" fontId="13" fillId="0" borderId="4" xfId="0" applyFont="1" applyBorder="1" applyAlignment="1" applyProtection="1">
      <alignment horizontal="center" vertical="center" wrapText="1"/>
      <protection hidden="1"/>
    </xf>
    <xf numFmtId="0" fontId="15" fillId="7" borderId="2" xfId="0" applyFont="1" applyFill="1" applyBorder="1" applyAlignment="1" applyProtection="1">
      <alignment horizontal="center" vertical="center" textRotation="90" wrapText="1"/>
      <protection hidden="1"/>
    </xf>
    <xf numFmtId="0" fontId="15" fillId="3" borderId="2" xfId="0" applyFont="1" applyFill="1" applyBorder="1" applyAlignment="1" applyProtection="1">
      <alignment horizontal="center" vertical="center" textRotation="90" wrapText="1"/>
      <protection hidden="1"/>
    </xf>
    <xf numFmtId="0" fontId="25" fillId="0" borderId="9" xfId="0" applyFont="1" applyBorder="1" applyAlignment="1" applyProtection="1">
      <alignment horizontal="center" vertical="center" wrapText="1"/>
      <protection hidden="1"/>
    </xf>
    <xf numFmtId="0" fontId="25" fillId="0" borderId="10" xfId="0" applyFont="1" applyBorder="1" applyAlignment="1" applyProtection="1">
      <alignment horizontal="center" vertical="center" wrapText="1"/>
      <protection hidden="1"/>
    </xf>
    <xf numFmtId="0" fontId="25" fillId="0" borderId="11" xfId="0" applyFont="1" applyBorder="1" applyAlignment="1" applyProtection="1">
      <alignment horizontal="center" vertical="center" wrapText="1"/>
      <protection hidden="1"/>
    </xf>
    <xf numFmtId="0" fontId="34" fillId="0" borderId="9" xfId="0" applyFont="1" applyBorder="1" applyAlignment="1" applyProtection="1">
      <alignment horizontal="center" vertical="center" wrapText="1"/>
      <protection hidden="1"/>
    </xf>
    <xf numFmtId="0" fontId="34" fillId="0" borderId="10" xfId="0" applyFont="1" applyBorder="1" applyAlignment="1" applyProtection="1">
      <alignment horizontal="center" vertical="center" wrapText="1"/>
      <protection hidden="1"/>
    </xf>
    <xf numFmtId="0" fontId="34" fillId="0" borderId="11" xfId="0" applyFont="1" applyBorder="1" applyAlignment="1" applyProtection="1">
      <alignment horizontal="center" vertical="center" wrapText="1"/>
      <protection hidden="1"/>
    </xf>
    <xf numFmtId="2" fontId="41" fillId="0" borderId="5" xfId="7" applyNumberFormat="1" applyFont="1" applyBorder="1" applyAlignment="1" applyProtection="1">
      <alignment horizontal="center" vertical="center"/>
      <protection hidden="1"/>
    </xf>
    <xf numFmtId="0" fontId="41" fillId="0" borderId="5" xfId="7" applyFont="1" applyBorder="1" applyAlignment="1" applyProtection="1">
      <alignment horizontal="center" vertical="center"/>
      <protection hidden="1"/>
    </xf>
    <xf numFmtId="0" fontId="40" fillId="4" borderId="1" xfId="7" applyFont="1" applyFill="1" applyBorder="1" applyAlignment="1" applyProtection="1">
      <alignment horizontal="center" vertical="center" textRotation="90"/>
      <protection hidden="1"/>
    </xf>
    <xf numFmtId="0" fontId="40" fillId="4" borderId="2" xfId="7" applyFont="1" applyFill="1" applyBorder="1" applyAlignment="1" applyProtection="1">
      <alignment horizontal="center" vertical="center" textRotation="90"/>
      <protection hidden="1"/>
    </xf>
    <xf numFmtId="0" fontId="40" fillId="4" borderId="4" xfId="7" applyFont="1" applyFill="1" applyBorder="1" applyAlignment="1" applyProtection="1">
      <alignment horizontal="center" vertical="center" textRotation="90"/>
      <protection hidden="1"/>
    </xf>
    <xf numFmtId="0" fontId="42" fillId="6" borderId="1" xfId="7" applyFont="1" applyFill="1" applyBorder="1" applyAlignment="1" applyProtection="1">
      <alignment horizontal="center" vertical="center" textRotation="90"/>
      <protection hidden="1"/>
    </xf>
    <xf numFmtId="0" fontId="42" fillId="6" borderId="2" xfId="7" applyFont="1" applyFill="1" applyBorder="1" applyAlignment="1" applyProtection="1">
      <alignment horizontal="center" vertical="center" textRotation="90"/>
      <protection hidden="1"/>
    </xf>
    <xf numFmtId="0" fontId="42" fillId="6" borderId="4" xfId="7" applyFont="1" applyFill="1" applyBorder="1" applyAlignment="1" applyProtection="1">
      <alignment horizontal="center" vertical="center" textRotation="90"/>
      <protection hidden="1"/>
    </xf>
    <xf numFmtId="0" fontId="40" fillId="7" borderId="1" xfId="7" applyFont="1" applyFill="1" applyBorder="1" applyAlignment="1" applyProtection="1">
      <alignment horizontal="center" vertical="center" textRotation="90"/>
      <protection hidden="1"/>
    </xf>
    <xf numFmtId="0" fontId="40" fillId="7" borderId="2" xfId="7" applyFont="1" applyFill="1" applyBorder="1" applyAlignment="1" applyProtection="1">
      <alignment horizontal="center" vertical="center" textRotation="90"/>
      <protection hidden="1"/>
    </xf>
    <xf numFmtId="0" fontId="40" fillId="7" borderId="4" xfId="7" applyFont="1" applyFill="1" applyBorder="1" applyAlignment="1" applyProtection="1">
      <alignment horizontal="center" vertical="center" textRotation="90"/>
      <protection hidden="1"/>
    </xf>
    <xf numFmtId="0" fontId="40" fillId="3" borderId="1" xfId="7" applyFont="1" applyFill="1" applyBorder="1" applyAlignment="1" applyProtection="1">
      <alignment horizontal="center" vertical="center" textRotation="90" wrapText="1"/>
      <protection hidden="1"/>
    </xf>
    <xf numFmtId="0" fontId="40" fillId="3" borderId="2" xfId="7" applyFont="1" applyFill="1" applyBorder="1" applyAlignment="1" applyProtection="1">
      <alignment horizontal="center" vertical="center" textRotation="90" wrapText="1"/>
      <protection hidden="1"/>
    </xf>
    <xf numFmtId="0" fontId="40" fillId="3" borderId="4" xfId="7" applyFont="1" applyFill="1" applyBorder="1" applyAlignment="1" applyProtection="1">
      <alignment horizontal="center" vertical="center" textRotation="90" wrapText="1"/>
      <protection hidden="1"/>
    </xf>
    <xf numFmtId="2" fontId="41" fillId="0" borderId="5" xfId="7" quotePrefix="1" applyNumberFormat="1" applyFont="1" applyBorder="1" applyAlignment="1" applyProtection="1">
      <alignment horizontal="center" vertical="center" wrapText="1"/>
      <protection hidden="1"/>
    </xf>
    <xf numFmtId="0" fontId="41" fillId="0" borderId="5" xfId="7" applyFont="1" applyBorder="1" applyAlignment="1" applyProtection="1">
      <alignment horizontal="center" vertical="center" wrapText="1"/>
      <protection hidden="1"/>
    </xf>
    <xf numFmtId="0" fontId="35" fillId="0" borderId="5" xfId="7" applyFont="1" applyBorder="1" applyAlignment="1" applyProtection="1">
      <alignment horizontal="center" vertical="center" wrapText="1"/>
      <protection hidden="1"/>
    </xf>
    <xf numFmtId="2" fontId="41" fillId="0" borderId="5" xfId="7" applyNumberFormat="1" applyFont="1" applyBorder="1" applyAlignment="1" applyProtection="1">
      <alignment horizontal="center" vertical="center" wrapText="1"/>
      <protection hidden="1"/>
    </xf>
    <xf numFmtId="0" fontId="33" fillId="0" borderId="9" xfId="7" applyFont="1" applyBorder="1" applyAlignment="1" applyProtection="1">
      <alignment horizontal="center" vertical="center"/>
      <protection hidden="1"/>
    </xf>
    <xf numFmtId="0" fontId="33" fillId="0" borderId="10" xfId="7" applyFont="1" applyBorder="1" applyAlignment="1" applyProtection="1">
      <alignment horizontal="center" vertical="center"/>
      <protection hidden="1"/>
    </xf>
    <xf numFmtId="0" fontId="33" fillId="0" borderId="11" xfId="7" applyFont="1" applyBorder="1" applyAlignment="1" applyProtection="1">
      <alignment horizontal="center" vertical="center"/>
      <protection hidden="1"/>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 2" xfId="7" xr:uid="{99FBF5D5-630C-5F48-AFC2-CBA9ABA97DAC}"/>
    <cellStyle name="Per cent" xfId="6" xr:uid="{00000000-0005-0000-0000-000006000000}"/>
    <cellStyle name="Percent" xfId="1" xr:uid="{00000000-0005-0000-0000-000001000000}"/>
  </cellStyles>
  <dxfs count="10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
      <font>
        <color rgb="FF000000"/>
      </font>
      <fill>
        <patternFill>
          <bgColor rgb="FF9DC08B"/>
        </patternFill>
      </fill>
    </dxf>
  </dxfs>
  <tableStyles count="0" defaultTableStyle="TableStyleMedium9" defaultPivotStyle="PivotStyleLight16"/>
  <colors>
    <mruColors>
      <color rgb="FF08B0F1"/>
      <color rgb="FFDADA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523184601924757E-2"/>
          <c:y val="9.7816418780985709E-2"/>
          <c:w val="0.5686604160324229"/>
          <c:h val="0.82977006661796959"/>
        </c:manualLayout>
      </c:layout>
      <c:radarChart>
        <c:radarStyle val="marker"/>
        <c:varyColors val="0"/>
        <c:ser>
          <c:idx val="0"/>
          <c:order val="0"/>
          <c:tx>
            <c:strRef>
              <c:f>'Kematangan Kamsiber'!$M$27</c:f>
              <c:strCache>
                <c:ptCount val="1"/>
                <c:pt idx="0">
                  <c:v>Nilai Kematangan</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strRef>
              <c:f>'Kematangan Kamsiber'!$K$28:$K$31</c:f>
              <c:strCache>
                <c:ptCount val="4"/>
                <c:pt idx="0">
                  <c:v>IDENTIFIKASI</c:v>
                </c:pt>
                <c:pt idx="1">
                  <c:v>PROTEKSI</c:v>
                </c:pt>
                <c:pt idx="2">
                  <c:v>DETEKSI</c:v>
                </c:pt>
                <c:pt idx="3">
                  <c:v>PENANGGULANGAN DAN PEMULIHAN</c:v>
                </c:pt>
              </c:strCache>
            </c:strRef>
          </c:cat>
          <c:val>
            <c:numRef>
              <c:f>'Kematangan Kamsiber'!$M$28:$M$31</c:f>
              <c:numCache>
                <c:formatCode>0.00</c:formatCode>
                <c:ptCount val="4"/>
                <c:pt idx="0">
                  <c:v>0</c:v>
                </c:pt>
                <c:pt idx="1">
                  <c:v>0</c:v>
                </c:pt>
                <c:pt idx="2">
                  <c:v>0</c:v>
                </c:pt>
                <c:pt idx="3">
                  <c:v>0</c:v>
                </c:pt>
              </c:numCache>
            </c:numRef>
          </c:val>
          <c:extLst>
            <c:ext xmlns:c16="http://schemas.microsoft.com/office/drawing/2014/chart" uri="{C3380CC4-5D6E-409C-BE32-E72D297353CC}">
              <c16:uniqueId val="{00000000-4CF8-6745-A8DE-A4BDEFC95EA4}"/>
            </c:ext>
          </c:extLst>
        </c:ser>
        <c:ser>
          <c:idx val="1"/>
          <c:order val="1"/>
          <c:tx>
            <c:strRef>
              <c:f>'Kematangan Kamsiber'!$L$27</c:f>
              <c:strCache>
                <c:ptCount val="1"/>
                <c:pt idx="0">
                  <c:v>Target Nilai Kematangan</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strRef>
              <c:f>'Kematangan Kamsiber'!$K$28:$K$31</c:f>
              <c:strCache>
                <c:ptCount val="4"/>
                <c:pt idx="0">
                  <c:v>IDENTIFIKASI</c:v>
                </c:pt>
                <c:pt idx="1">
                  <c:v>PROTEKSI</c:v>
                </c:pt>
                <c:pt idx="2">
                  <c:v>DETEKSI</c:v>
                </c:pt>
                <c:pt idx="3">
                  <c:v>PENANGGULANGAN DAN PEMULIHAN</c:v>
                </c:pt>
              </c:strCache>
            </c:strRef>
          </c:cat>
          <c:val>
            <c:numRef>
              <c:f>'Kematangan Kamsiber'!$L$28:$L$31</c:f>
              <c:numCache>
                <c:formatCode>0.00</c:formatCode>
                <c:ptCount val="4"/>
                <c:pt idx="0">
                  <c:v>2.5099999999999998</c:v>
                </c:pt>
                <c:pt idx="1">
                  <c:v>2.5099999999999998</c:v>
                </c:pt>
                <c:pt idx="2">
                  <c:v>2.5099999999999998</c:v>
                </c:pt>
                <c:pt idx="3">
                  <c:v>2.5099999999999998</c:v>
                </c:pt>
              </c:numCache>
            </c:numRef>
          </c:val>
          <c:extLst>
            <c:ext xmlns:c16="http://schemas.microsoft.com/office/drawing/2014/chart" uri="{C3380CC4-5D6E-409C-BE32-E72D297353CC}">
              <c16:uniqueId val="{00000001-4CF8-6745-A8DE-A4BDEFC95EA4}"/>
            </c:ext>
          </c:extLst>
        </c:ser>
        <c:ser>
          <c:idx val="2"/>
          <c:order val="2"/>
          <c:tx>
            <c:strRef>
              <c:f>'Kematangan Kamsiber'!$N$27</c:f>
              <c:strCache>
                <c:ptCount val="1"/>
                <c:pt idx="0">
                  <c:v>Nilai Maksimal</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strRef>
              <c:f>'Kematangan Kamsiber'!$K$28:$K$31</c:f>
              <c:strCache>
                <c:ptCount val="4"/>
                <c:pt idx="0">
                  <c:v>IDENTIFIKASI</c:v>
                </c:pt>
                <c:pt idx="1">
                  <c:v>PROTEKSI</c:v>
                </c:pt>
                <c:pt idx="2">
                  <c:v>DETEKSI</c:v>
                </c:pt>
                <c:pt idx="3">
                  <c:v>PENANGGULANGAN DAN PEMULIHAN</c:v>
                </c:pt>
              </c:strCache>
            </c:strRef>
          </c:cat>
          <c:val>
            <c:numRef>
              <c:f>'Kematangan Kamsiber'!$N$28:$N$31</c:f>
              <c:numCache>
                <c:formatCode>0.00</c:formatCode>
                <c:ptCount val="4"/>
                <c:pt idx="0">
                  <c:v>5</c:v>
                </c:pt>
                <c:pt idx="1">
                  <c:v>5</c:v>
                </c:pt>
                <c:pt idx="2">
                  <c:v>5</c:v>
                </c:pt>
                <c:pt idx="3">
                  <c:v>5</c:v>
                </c:pt>
              </c:numCache>
            </c:numRef>
          </c:val>
          <c:extLst>
            <c:ext xmlns:c16="http://schemas.microsoft.com/office/drawing/2014/chart" uri="{C3380CC4-5D6E-409C-BE32-E72D297353CC}">
              <c16:uniqueId val="{00000002-4CF8-6745-A8DE-A4BDEFC95EA4}"/>
            </c:ext>
          </c:extLst>
        </c:ser>
        <c:dLbls>
          <c:showLegendKey val="0"/>
          <c:showVal val="0"/>
          <c:showCatName val="0"/>
          <c:showSerName val="0"/>
          <c:showPercent val="0"/>
          <c:showBubbleSize val="0"/>
        </c:dLbls>
        <c:axId val="103291904"/>
        <c:axId val="103297792"/>
      </c:radarChart>
      <c:catAx>
        <c:axId val="103291904"/>
        <c:scaling>
          <c:orientation val="minMax"/>
        </c:scaling>
        <c:delete val="0"/>
        <c:axPos val="b"/>
        <c:majorGridlines>
          <c:spPr>
            <a:ln w="9525" cap="flat" cmpd="sng" algn="ctr">
              <a:solidFill>
                <a:schemeClr val="tx1">
                  <a:tint val="75000"/>
                  <a:shade val="95000"/>
                  <a:satMod val="105000"/>
                </a:schemeClr>
              </a:solidFill>
              <a:prstDash val="solid"/>
              <a:round/>
            </a:ln>
            <a:effectLst/>
          </c:spPr>
        </c:majorGridlines>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mn-lt"/>
                <a:ea typeface="+mn-ea"/>
                <a:cs typeface="+mn-cs"/>
              </a:defRPr>
            </a:pPr>
            <a:endParaRPr lang="en-US"/>
          </a:p>
        </c:txPr>
        <c:crossAx val="103297792"/>
        <c:crosses val="autoZero"/>
        <c:auto val="1"/>
        <c:lblAlgn val="ctr"/>
        <c:lblOffset val="100"/>
        <c:noMultiLvlLbl val="0"/>
      </c:catAx>
      <c:valAx>
        <c:axId val="103297792"/>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 sourceLinked="0"/>
        <c:majorTickMark val="out"/>
        <c:minorTickMark val="none"/>
        <c:tickLblPos val="low"/>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3291904"/>
        <c:crosses val="autoZero"/>
        <c:crossBetween val="between"/>
      </c:valAx>
      <c:spPr>
        <a:solidFill>
          <a:schemeClr val="bg1"/>
        </a:solidFill>
        <a:ln>
          <a:noFill/>
        </a:ln>
        <a:effectLst/>
      </c:spPr>
    </c:plotArea>
    <c:legend>
      <c:legendPos val="r"/>
      <c:layout>
        <c:manualLayout>
          <c:xMode val="edge"/>
          <c:yMode val="edge"/>
          <c:x val="0.76787176588832884"/>
          <c:y val="0.84961692998460925"/>
          <c:w val="0.11007198241096655"/>
          <c:h val="0.127322103434574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25400" cap="flat" cmpd="sng" algn="ctr">
      <a:solidFill>
        <a:schemeClr val="tx1"/>
      </a:solidFill>
      <a:prstDash val="solid"/>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523184601924757E-2"/>
          <c:y val="9.7816418780985709E-2"/>
          <c:w val="0.5686604160324229"/>
          <c:h val="0.82977006661796959"/>
        </c:manualLayout>
      </c:layout>
      <c:radarChart>
        <c:radarStyle val="marker"/>
        <c:varyColors val="0"/>
        <c:ser>
          <c:idx val="0"/>
          <c:order val="0"/>
          <c:tx>
            <c:strRef>
              <c:f>'Kematangan Kamsiber'!$E$3</c:f>
              <c:strCache>
                <c:ptCount val="1"/>
                <c:pt idx="0">
                  <c:v>Nilai Kematangan</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strRef>
              <c:f>'Kematangan Kamsiber'!$C$4:$C$22</c:f>
              <c:strCache>
                <c:ptCount val="19"/>
                <c:pt idx="0">
                  <c:v>Total</c:v>
                </c:pt>
                <c:pt idx="1">
                  <c:v>Mengidentifikasi Peran dan tanggung jawab organisasi</c:v>
                </c:pt>
                <c:pt idx="2">
                  <c:v>Menyusun strategi, kebijakan, dan prosedur Keamanan Siber</c:v>
                </c:pt>
                <c:pt idx="3">
                  <c:v>Mengelola aset informasi</c:v>
                </c:pt>
                <c:pt idx="4">
                  <c:v>Menilai dan mengelola risiko Keamanan Siber</c:v>
                </c:pt>
                <c:pt idx="5">
                  <c:v>Mengelola risiko rantai pasok</c:v>
                </c:pt>
                <c:pt idx="6">
                  <c:v>Mengelola identitas, autentikasi, dan kendali akses</c:v>
                </c:pt>
                <c:pt idx="7">
                  <c:v>Melindungi aset fisik</c:v>
                </c:pt>
                <c:pt idx="8">
                  <c:v>Melindungi data</c:v>
                </c:pt>
                <c:pt idx="9">
                  <c:v>Melindungi aplikasi</c:v>
                </c:pt>
                <c:pt idx="10">
                  <c:v>Melindungi jaringan</c:v>
                </c:pt>
                <c:pt idx="11">
                  <c:v>Melindungi sumber daya manusia</c:v>
                </c:pt>
                <c:pt idx="12">
                  <c:v>Mengelola deteksi Peristiwa Siber</c:v>
                </c:pt>
                <c:pt idx="13">
                  <c:v>Menganalisis anomali dan Peristiwa Siber</c:v>
                </c:pt>
                <c:pt idx="14">
                  <c:v>Memantau Peristiwa Siber berkelanjutan</c:v>
                </c:pt>
                <c:pt idx="15">
                  <c:v>Menyusun perencanaan penanggulangan dan pemulihan Insiden Siber </c:v>
                </c:pt>
                <c:pt idx="16">
                  <c:v>Menganalisis dan melaporkan Insiden Siber</c:v>
                </c:pt>
                <c:pt idx="17">
                  <c:v>Melaksanakan penanggulangan dan pemulihan Insiden Siber</c:v>
                </c:pt>
                <c:pt idx="18">
                  <c:v>Meningkatkan keamanan setelah terjadinya Insiden Siber</c:v>
                </c:pt>
              </c:strCache>
            </c:strRef>
          </c:cat>
          <c:val>
            <c:numRef>
              <c:f>'Kematangan Kamsiber'!$E$4:$E$22</c:f>
              <c:numCache>
                <c:formatCode>0.00</c:formatCode>
                <c:ptCount val="1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6733-914A-B396-2BB602E5F556}"/>
            </c:ext>
          </c:extLst>
        </c:ser>
        <c:ser>
          <c:idx val="1"/>
          <c:order val="1"/>
          <c:tx>
            <c:strRef>
              <c:f>'Kematangan Kamsiber'!$D$3</c:f>
              <c:strCache>
                <c:ptCount val="1"/>
                <c:pt idx="0">
                  <c:v>Target Nilai Kematangan</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val>
            <c:numRef>
              <c:f>'Kematangan Kamsiber'!$D$4:$D$22</c:f>
              <c:numCache>
                <c:formatCode>0.00</c:formatCode>
                <c:ptCount val="19"/>
                <c:pt idx="0">
                  <c:v>2.5099999999999998</c:v>
                </c:pt>
                <c:pt idx="1">
                  <c:v>2.5099999999999998</c:v>
                </c:pt>
                <c:pt idx="2">
                  <c:v>2.5099999999999998</c:v>
                </c:pt>
                <c:pt idx="3">
                  <c:v>2.5099999999999998</c:v>
                </c:pt>
                <c:pt idx="4">
                  <c:v>2.5099999999999998</c:v>
                </c:pt>
                <c:pt idx="5">
                  <c:v>2.5099999999999998</c:v>
                </c:pt>
                <c:pt idx="6">
                  <c:v>2.5099999999999998</c:v>
                </c:pt>
                <c:pt idx="7">
                  <c:v>2.5099999999999998</c:v>
                </c:pt>
                <c:pt idx="8">
                  <c:v>2.5099999999999998</c:v>
                </c:pt>
                <c:pt idx="9">
                  <c:v>2.5099999999999998</c:v>
                </c:pt>
                <c:pt idx="10">
                  <c:v>2.5099999999999998</c:v>
                </c:pt>
                <c:pt idx="11">
                  <c:v>2.5099999999999998</c:v>
                </c:pt>
                <c:pt idx="12">
                  <c:v>2.5099999999999998</c:v>
                </c:pt>
                <c:pt idx="13">
                  <c:v>2.5099999999999998</c:v>
                </c:pt>
                <c:pt idx="14">
                  <c:v>2.5099999999999998</c:v>
                </c:pt>
                <c:pt idx="15">
                  <c:v>2.5099999999999998</c:v>
                </c:pt>
                <c:pt idx="16">
                  <c:v>2.5099999999999998</c:v>
                </c:pt>
                <c:pt idx="17">
                  <c:v>2.5099999999999998</c:v>
                </c:pt>
                <c:pt idx="18">
                  <c:v>2.5099999999999998</c:v>
                </c:pt>
              </c:numCache>
            </c:numRef>
          </c:val>
          <c:extLst>
            <c:ext xmlns:c16="http://schemas.microsoft.com/office/drawing/2014/chart" uri="{C3380CC4-5D6E-409C-BE32-E72D297353CC}">
              <c16:uniqueId val="{00000007-A05A-4C41-AA5A-C7A10FF29537}"/>
            </c:ext>
          </c:extLst>
        </c:ser>
        <c:ser>
          <c:idx val="2"/>
          <c:order val="2"/>
          <c:tx>
            <c:strRef>
              <c:f>'Kematangan Kamsiber'!$P$3</c:f>
              <c:strCache>
                <c:ptCount val="1"/>
                <c:pt idx="0">
                  <c:v>Nilai Maksimal</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val>
            <c:numRef>
              <c:f>'Kematangan Kamsiber'!$P$4:$P$22</c:f>
              <c:numCache>
                <c:formatCode>0.00</c:formatCode>
                <c:ptCount val="19"/>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numCache>
            </c:numRef>
          </c:val>
          <c:extLst>
            <c:ext xmlns:c16="http://schemas.microsoft.com/office/drawing/2014/chart" uri="{C3380CC4-5D6E-409C-BE32-E72D297353CC}">
              <c16:uniqueId val="{00000000-99FD-4B40-9CA8-7AE548371A4C}"/>
            </c:ext>
          </c:extLst>
        </c:ser>
        <c:dLbls>
          <c:showLegendKey val="0"/>
          <c:showVal val="0"/>
          <c:showCatName val="0"/>
          <c:showSerName val="0"/>
          <c:showPercent val="0"/>
          <c:showBubbleSize val="0"/>
        </c:dLbls>
        <c:axId val="103291904"/>
        <c:axId val="103297792"/>
      </c:radarChart>
      <c:catAx>
        <c:axId val="103291904"/>
        <c:scaling>
          <c:orientation val="minMax"/>
        </c:scaling>
        <c:delete val="0"/>
        <c:axPos val="b"/>
        <c:majorGridlines>
          <c:spPr>
            <a:ln w="9525" cap="flat" cmpd="sng" algn="ctr">
              <a:solidFill>
                <a:schemeClr val="tx1">
                  <a:tint val="75000"/>
                  <a:shade val="95000"/>
                  <a:satMod val="105000"/>
                </a:schemeClr>
              </a:solidFill>
              <a:prstDash val="solid"/>
              <a:round/>
            </a:ln>
            <a:effectLst/>
          </c:spPr>
        </c:majorGridlines>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mn-lt"/>
                <a:ea typeface="+mn-ea"/>
                <a:cs typeface="+mn-cs"/>
              </a:defRPr>
            </a:pPr>
            <a:endParaRPr lang="en-US"/>
          </a:p>
        </c:txPr>
        <c:crossAx val="103297792"/>
        <c:crosses val="autoZero"/>
        <c:auto val="1"/>
        <c:lblAlgn val="ctr"/>
        <c:lblOffset val="100"/>
        <c:noMultiLvlLbl val="0"/>
      </c:catAx>
      <c:valAx>
        <c:axId val="103297792"/>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0" sourceLinked="0"/>
        <c:majorTickMark val="out"/>
        <c:minorTickMark val="none"/>
        <c:tickLblPos val="low"/>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03291904"/>
        <c:crosses val="autoZero"/>
        <c:crossBetween val="between"/>
      </c:valAx>
      <c:spPr>
        <a:solidFill>
          <a:schemeClr val="bg1"/>
        </a:solidFill>
        <a:ln>
          <a:noFill/>
        </a:ln>
        <a:effectLst/>
      </c:spPr>
    </c:plotArea>
    <c:legend>
      <c:legendPos val="r"/>
      <c:layout>
        <c:manualLayout>
          <c:xMode val="edge"/>
          <c:yMode val="edge"/>
          <c:x val="0.74760547255696352"/>
          <c:y val="0.85179628182110734"/>
          <c:w val="0.1237064064437073"/>
          <c:h val="0.125103684259458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25400" cap="flat" cmpd="sng" algn="ctr">
      <a:solidFill>
        <a:schemeClr val="tx1"/>
      </a:solidFill>
      <a:prstDash val="solid"/>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84666</xdr:colOff>
      <xdr:row>2</xdr:row>
      <xdr:rowOff>4214094</xdr:rowOff>
    </xdr:from>
    <xdr:to>
      <xdr:col>8</xdr:col>
      <xdr:colOff>2302933</xdr:colOff>
      <xdr:row>7</xdr:row>
      <xdr:rowOff>1270000</xdr:rowOff>
    </xdr:to>
    <xdr:sp macro="" textlink="">
      <xdr:nvSpPr>
        <xdr:cNvPr id="3" name="Rectangle 2">
          <a:extLst>
            <a:ext uri="{FF2B5EF4-FFF2-40B4-BE49-F238E27FC236}">
              <a16:creationId xmlns:a16="http://schemas.microsoft.com/office/drawing/2014/main" id="{F1EA282D-B550-8FBD-A7C0-CEE81921BED8}"/>
            </a:ext>
          </a:extLst>
        </xdr:cNvPr>
        <xdr:cNvSpPr/>
      </xdr:nvSpPr>
      <xdr:spPr>
        <a:xfrm>
          <a:off x="220133" y="8955427"/>
          <a:ext cx="15172267" cy="6352306"/>
        </a:xfrm>
        <a:prstGeom prst="rect">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just"/>
          <a:r>
            <a:rPr lang="en-US" sz="1500">
              <a:latin typeface="Arial" panose="020B0604020202020204" pitchFamily="34" charset="0"/>
              <a:ea typeface="Apple Color Emoji" pitchFamily="2" charset="0"/>
              <a:cs typeface="Arial" panose="020B0604020202020204" pitchFamily="34" charset="0"/>
            </a:rPr>
            <a:t>Dalam menentukan formulasi Tingkat Kematangan Keamanan Siber, diperlukan pembobotan untuk setiap domain dengan mempertimbangkan berbagai faktor, yaitu ukuran organisasi, kompleksitas infrastruktur, dan profil risiko. Berikut merupakan penjelasan dari pembagian pembobotan yang dapat digunakan:</a:t>
          </a:r>
        </a:p>
        <a:p>
          <a:pPr marL="457200" indent="-457200" algn="jus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Identifikasi (20-25%)</a:t>
          </a:r>
          <a:r>
            <a:rPr lang="en-US" sz="1500">
              <a:latin typeface="Arial" panose="020B0604020202020204" pitchFamily="34" charset="0"/>
              <a:ea typeface="Apple Color Emoji" pitchFamily="2" charset="0"/>
              <a:cs typeface="Arial" panose="020B0604020202020204" pitchFamily="34" charset="0"/>
            </a:rPr>
            <a:t>: Identifikasi mencakup inventarisasi aset, penilaian risiko, dan analisis ancaman dan merupakan tahap awal yang sangat penting untuk mengetahui apa yang perlu dilindungi dan memahami potensi risiko. Tanpa pemahaman yang kuat tentang aset dan risiko, langkah-langkah perlindungan dan deteksi tidak akan efektif. Identifikasi digunakan untuk perencanaan strategis.</a:t>
          </a:r>
        </a:p>
        <a:p>
          <a:pPr marL="457200" indent="-457200" algn="jus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Proteksi (30-35%): </a:t>
          </a:r>
          <a:r>
            <a:rPr lang="en-US" sz="1500">
              <a:latin typeface="Arial" panose="020B0604020202020204" pitchFamily="34" charset="0"/>
              <a:ea typeface="Apple Color Emoji" pitchFamily="2" charset="0"/>
              <a:cs typeface="Arial" panose="020B0604020202020204" pitchFamily="34" charset="0"/>
            </a:rPr>
            <a:t>Proteksi berfokus pada implementasi kontrol untuk melindungi sistem dan data dari ancaman yang mencakup kontrol akses, enkripsi, dan kebijakan keamanan. Alokasi yang signifikan untuk proteksi penting karena merupakan lini pertama pertahanan terhadap ancaman dan berfungsi untuk mengurangi kemungkinan terjadinya insiden. Investasi dalam proteksi yang kuat dapat mengurangi frekuensi dan dampak insiden.</a:t>
          </a:r>
        </a:p>
        <a:p>
          <a:pPr marL="457200" indent="-457200" algn="jus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Deteksi (20-25%): </a:t>
          </a:r>
          <a:r>
            <a:rPr lang="en-US" sz="1500">
              <a:latin typeface="Arial" panose="020B0604020202020204" pitchFamily="34" charset="0"/>
              <a:ea typeface="Apple Color Emoji" pitchFamily="2" charset="0"/>
              <a:cs typeface="Arial" panose="020B0604020202020204" pitchFamily="34" charset="0"/>
            </a:rPr>
            <a:t>Deteksi melibatkan pemantauan, analisis log, dan penggunaan alat untuk mengidentifikasi aktivitas mencurigakan atau pelanggaran. Deteksi yang efektif adalah kunci untuk mengetahui dan merespons insiden keamanan dengan cepat. Deteksi bertujuan memastikan bahwa ancaman dapat dikenali segera setelah muncul dan sebelum menyebabkan kerusakan signifikan.</a:t>
          </a:r>
        </a:p>
        <a:p>
          <a:pPr marL="457200" indent="-457200" algn="just">
            <a:spcAft>
              <a:spcPts val="600"/>
            </a:spcAf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Penanggulangan dan Pemulihan (20-25%): </a:t>
          </a:r>
          <a:r>
            <a:rPr lang="en-US" sz="1500">
              <a:latin typeface="Arial" panose="020B0604020202020204" pitchFamily="34" charset="0"/>
              <a:ea typeface="Apple Color Emoji" pitchFamily="2" charset="0"/>
              <a:cs typeface="Arial" panose="020B0604020202020204" pitchFamily="34" charset="0"/>
            </a:rPr>
            <a:t>Respon insiden mencakup tanggapan terhadap dan mitigasi dampak dari insiden yang telah terdeteksi meliputi isolasi sistem yang terpengaruh, perbaikan, dan pemulihan. Bertujuan untuk meminimalkan dampak insiden yang sudah terjadi dan untuk memastikan pemulihan yang cepat dan efektif. Respon yang baik dapat mengurangi kerugian dan memulihkan operasional dengan lebih cepat.</a:t>
          </a:r>
        </a:p>
        <a:p>
          <a:pPr algn="just"/>
          <a:r>
            <a:rPr lang="en-US" sz="1500">
              <a:latin typeface="Arial" panose="020B0604020202020204" pitchFamily="34" charset="0"/>
              <a:ea typeface="Apple Color Emoji" pitchFamily="2" charset="0"/>
              <a:cs typeface="Arial" panose="020B0604020202020204" pitchFamily="34" charset="0"/>
            </a:rPr>
            <a:t>Dasar landasan untuk pembagian pembobotan tersebut dapat disesuaikan dengan mempertimbangkan hal-hal berikut:</a:t>
          </a:r>
        </a:p>
        <a:p>
          <a:pPr marL="457200" indent="-457200" algn="jus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Keseimbangan antara Pencegahan dan Tanggapan: </a:t>
          </a:r>
          <a:r>
            <a:rPr lang="en-US" sz="1500">
              <a:latin typeface="Arial" panose="020B0604020202020204" pitchFamily="34" charset="0"/>
              <a:ea typeface="Apple Color Emoji" pitchFamily="2" charset="0"/>
              <a:cs typeface="Arial" panose="020B0604020202020204" pitchFamily="34" charset="0"/>
            </a:rPr>
            <a:t>Penting untuk memiliki keseimbangan antara mencegah serangan dan mampu menanggapi ketika serangan terjadi. Proteksi yang kuat mengurangi kemungkinan serangan, sementara deteksi dan respon memastikan bahwa ancaman yang tidak terhindarkan dapat dikelola dengan baik.</a:t>
          </a:r>
        </a:p>
        <a:p>
          <a:pPr marL="457200" indent="-457200" algn="jus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Kebutuhan Organisasi: </a:t>
          </a:r>
          <a:r>
            <a:rPr lang="en-US" sz="1500">
              <a:latin typeface="Arial" panose="020B0604020202020204" pitchFamily="34" charset="0"/>
              <a:ea typeface="Apple Color Emoji" pitchFamily="2" charset="0"/>
              <a:cs typeface="Arial" panose="020B0604020202020204" pitchFamily="34" charset="0"/>
            </a:rPr>
            <a:t>Organisasi yang berbeda memiliki kebutuhan yang berbeda. Misalnya, organisasi dengan data yang sangat sensitif mungkin memerlukan alokasi yang lebih besar untuk proteksi dan penanggulangan dan pemulihan.</a:t>
          </a:r>
        </a:p>
        <a:p>
          <a:pPr marL="457200" indent="-457200" algn="just">
            <a:spcAft>
              <a:spcPts val="600"/>
            </a:spcAft>
            <a:buFont typeface="+mj-lt"/>
            <a:buAutoNum type="arabicPeriod"/>
          </a:pPr>
          <a:r>
            <a:rPr lang="en-US" sz="1500" b="1">
              <a:latin typeface="Arial" panose="020B0604020202020204" pitchFamily="34" charset="0"/>
              <a:ea typeface="Apple Color Emoji" pitchFamily="2" charset="0"/>
              <a:cs typeface="Arial" panose="020B0604020202020204" pitchFamily="34" charset="0"/>
            </a:rPr>
            <a:t>Regulasi dan Standar Industri: </a:t>
          </a:r>
          <a:r>
            <a:rPr lang="en-US" sz="1500">
              <a:latin typeface="Arial" panose="020B0604020202020204" pitchFamily="34" charset="0"/>
              <a:ea typeface="Apple Color Emoji" pitchFamily="2" charset="0"/>
              <a:cs typeface="Arial" panose="020B0604020202020204" pitchFamily="34" charset="0"/>
            </a:rPr>
            <a:t>Standar dan regulasi tertentu mungkin mempengaruhi alokasi, seperti yang ditetapkan dalam kerangka kerja seperti NIST Cybersecurity Framework, yang menyarankan pendekatan berbasis risiko dan penilaian yang mendalam.</a:t>
          </a:r>
        </a:p>
        <a:p>
          <a:pPr algn="just"/>
          <a:r>
            <a:rPr lang="en-US" sz="1500">
              <a:latin typeface="Arial" panose="020B0604020202020204" pitchFamily="34" charset="0"/>
              <a:ea typeface="Apple Color Emoji" pitchFamily="2" charset="0"/>
              <a:cs typeface="Arial" panose="020B0604020202020204" pitchFamily="34" charset="0"/>
            </a:rPr>
            <a:t>Dalam instrumen ini perhitungan Tingkat Kematangan Keamanan Siber menggunakan metode pembobotan yang berbeda pada setiap domain, diantaranya Domain Identifikasi 25%, Domain Proteksi 30%, Domain Deteksi 25%, dan Domain Penanggulangan dan Pemulihan 20%.</a:t>
          </a:r>
          <a:endParaRPr lang="en-ID" sz="1500" b="0" i="0" u="none" strike="noStrike">
            <a:solidFill>
              <a:srgbClr val="000000"/>
            </a:solidFill>
            <a:effectLst/>
            <a:latin typeface="Arial" panose="020B0604020202020204" pitchFamily="34" charset="0"/>
            <a:cs typeface="Arial" panose="020B0604020202020204" pitchFamily="34" charset="0"/>
          </a:endParaRPr>
        </a:p>
      </xdr:txBody>
    </xdr:sp>
    <xdr:clientData/>
  </xdr:twoCellAnchor>
  <xdr:twoCellAnchor editAs="oneCell">
    <xdr:from>
      <xdr:col>1</xdr:col>
      <xdr:colOff>79279</xdr:colOff>
      <xdr:row>0</xdr:row>
      <xdr:rowOff>147012</xdr:rowOff>
    </xdr:from>
    <xdr:to>
      <xdr:col>8</xdr:col>
      <xdr:colOff>2289695</xdr:colOff>
      <xdr:row>2</xdr:row>
      <xdr:rowOff>4025323</xdr:rowOff>
    </xdr:to>
    <xdr:pic>
      <xdr:nvPicPr>
        <xdr:cNvPr id="5" name="Picture 4">
          <a:extLst>
            <a:ext uri="{FF2B5EF4-FFF2-40B4-BE49-F238E27FC236}">
              <a16:creationId xmlns:a16="http://schemas.microsoft.com/office/drawing/2014/main" id="{C230177D-50F7-8BDF-5D4B-4ACC01EC6A6D}"/>
            </a:ext>
          </a:extLst>
        </xdr:cNvPr>
        <xdr:cNvPicPr>
          <a:picLocks noChangeAspect="1"/>
        </xdr:cNvPicPr>
      </xdr:nvPicPr>
      <xdr:blipFill>
        <a:blip xmlns:r="http://schemas.openxmlformats.org/officeDocument/2006/relationships" r:embed="rId1"/>
        <a:stretch>
          <a:fillRect/>
        </a:stretch>
      </xdr:blipFill>
      <xdr:spPr>
        <a:xfrm>
          <a:off x="214746" y="147012"/>
          <a:ext cx="15164416" cy="8619644"/>
        </a:xfrm>
        <a:prstGeom prst="rect">
          <a:avLst/>
        </a:prstGeom>
        <a:ln w="19050">
          <a:solidFill>
            <a:schemeClr val="tx1"/>
          </a:solidFill>
        </a:ln>
      </xdr:spPr>
    </xdr:pic>
    <xdr:clientData/>
  </xdr:twoCellAnchor>
  <xdr:twoCellAnchor>
    <xdr:from>
      <xdr:col>3</xdr:col>
      <xdr:colOff>2300654</xdr:colOff>
      <xdr:row>2</xdr:row>
      <xdr:rowOff>1423940</xdr:rowOff>
    </xdr:from>
    <xdr:to>
      <xdr:col>5</xdr:col>
      <xdr:colOff>1494693</xdr:colOff>
      <xdr:row>2</xdr:row>
      <xdr:rowOff>1905001</xdr:rowOff>
    </xdr:to>
    <xdr:sp macro="" textlink="">
      <xdr:nvSpPr>
        <xdr:cNvPr id="6" name="TextBox 5">
          <a:extLst>
            <a:ext uri="{FF2B5EF4-FFF2-40B4-BE49-F238E27FC236}">
              <a16:creationId xmlns:a16="http://schemas.microsoft.com/office/drawing/2014/main" id="{7414E289-AE5A-3A44-1EC5-51AE1A24275B}"/>
            </a:ext>
          </a:extLst>
        </xdr:cNvPr>
        <xdr:cNvSpPr txBox="1"/>
      </xdr:nvSpPr>
      <xdr:spPr>
        <a:xfrm>
          <a:off x="4601308" y="6157132"/>
          <a:ext cx="3634154" cy="481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300" baseline="0">
              <a:latin typeface="Arial Rounded MT Bold" panose="020F0704030504030204" pitchFamily="34" charset="77"/>
            </a:rPr>
            <a:t>Versi (1.2)</a:t>
          </a:r>
          <a:endParaRPr lang="en-US" sz="2300">
            <a:latin typeface="Arial Rounded MT Bold" panose="020F0704030504030204" pitchFamily="34" charset="77"/>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16541</xdr:colOff>
      <xdr:row>25</xdr:row>
      <xdr:rowOff>19051</xdr:rowOff>
    </xdr:from>
    <xdr:to>
      <xdr:col>15</xdr:col>
      <xdr:colOff>21886</xdr:colOff>
      <xdr:row>56</xdr:row>
      <xdr:rowOff>115173</xdr:rowOff>
    </xdr:to>
    <xdr:graphicFrame macro="">
      <xdr:nvGraphicFramePr>
        <xdr:cNvPr id="4" name="Chart 3">
          <a:extLst>
            <a:ext uri="{FF2B5EF4-FFF2-40B4-BE49-F238E27FC236}">
              <a16:creationId xmlns:a16="http://schemas.microsoft.com/office/drawing/2014/main" id="{7E8F3D7B-5F21-064A-ACCE-DE84D9E746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3071</xdr:colOff>
      <xdr:row>25</xdr:row>
      <xdr:rowOff>27095</xdr:rowOff>
    </xdr:from>
    <xdr:to>
      <xdr:col>5</xdr:col>
      <xdr:colOff>1790491</xdr:colOff>
      <xdr:row>56</xdr:row>
      <xdr:rowOff>106870</xdr:rowOff>
    </xdr:to>
    <xdr:graphicFrame macro="">
      <xdr:nvGraphicFramePr>
        <xdr:cNvPr id="2" name="Chart 1">
          <a:extLst>
            <a:ext uri="{FF2B5EF4-FFF2-40B4-BE49-F238E27FC236}">
              <a16:creationId xmlns:a16="http://schemas.microsoft.com/office/drawing/2014/main" id="{0236C287-F4A6-9D44-9820-60D63B85F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319884</xdr:colOff>
      <xdr:row>26</xdr:row>
      <xdr:rowOff>63717</xdr:rowOff>
    </xdr:from>
    <xdr:to>
      <xdr:col>5</xdr:col>
      <xdr:colOff>946037</xdr:colOff>
      <xdr:row>28</xdr:row>
      <xdr:rowOff>73799</xdr:rowOff>
    </xdr:to>
    <xdr:sp macro="" textlink="">
      <xdr:nvSpPr>
        <xdr:cNvPr id="7" name="TextBox 6">
          <a:extLst>
            <a:ext uri="{FF2B5EF4-FFF2-40B4-BE49-F238E27FC236}">
              <a16:creationId xmlns:a16="http://schemas.microsoft.com/office/drawing/2014/main" id="{C4CDEB09-F7A8-FF87-AC11-E390E34A8549}"/>
            </a:ext>
          </a:extLst>
        </xdr:cNvPr>
        <xdr:cNvSpPr txBox="1"/>
      </xdr:nvSpPr>
      <xdr:spPr>
        <a:xfrm>
          <a:off x="6949284" y="7397967"/>
          <a:ext cx="1826303" cy="391082"/>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lstStyle/>
        <a:p>
          <a:pPr algn="ctr"/>
          <a:r>
            <a:rPr lang="en-US" sz="1600" b="1">
              <a:solidFill>
                <a:srgbClr val="0070C0"/>
              </a:solidFill>
              <a:latin typeface="Arial" panose="020B0604020202020204" pitchFamily="34" charset="0"/>
              <a:cs typeface="Arial" panose="020B0604020202020204" pitchFamily="34" charset="0"/>
            </a:rPr>
            <a:t>PER KATEGORI</a:t>
          </a:r>
        </a:p>
      </xdr:txBody>
    </xdr:sp>
    <xdr:clientData/>
  </xdr:twoCellAnchor>
  <xdr:twoCellAnchor>
    <xdr:from>
      <xdr:col>12</xdr:col>
      <xdr:colOff>42331</xdr:colOff>
      <xdr:row>26</xdr:row>
      <xdr:rowOff>49159</xdr:rowOff>
    </xdr:from>
    <xdr:to>
      <xdr:col>14</xdr:col>
      <xdr:colOff>482599</xdr:colOff>
      <xdr:row>28</xdr:row>
      <xdr:rowOff>53957</xdr:rowOff>
    </xdr:to>
    <xdr:sp macro="" textlink="">
      <xdr:nvSpPr>
        <xdr:cNvPr id="8" name="TextBox 7">
          <a:extLst>
            <a:ext uri="{FF2B5EF4-FFF2-40B4-BE49-F238E27FC236}">
              <a16:creationId xmlns:a16="http://schemas.microsoft.com/office/drawing/2014/main" id="{9ED19DDD-AD20-E44E-A7FE-AE9E18068CF8}"/>
            </a:ext>
          </a:extLst>
        </xdr:cNvPr>
        <xdr:cNvSpPr txBox="1"/>
      </xdr:nvSpPr>
      <xdr:spPr>
        <a:xfrm>
          <a:off x="18437487" y="7589784"/>
          <a:ext cx="1789643" cy="401673"/>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lstStyle/>
        <a:p>
          <a:pPr algn="ctr"/>
          <a:r>
            <a:rPr lang="en-US" sz="1600" b="1">
              <a:solidFill>
                <a:srgbClr val="0070C0"/>
              </a:solidFill>
              <a:latin typeface="Arial" panose="020B0604020202020204" pitchFamily="34" charset="0"/>
              <a:cs typeface="Arial" panose="020B0604020202020204" pitchFamily="34" charset="0"/>
            </a:rPr>
            <a:t>PER DOMAIN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ABFE3-775F-8B42-866F-BDFCCAAC571D}">
  <sheetPr>
    <tabColor theme="0"/>
  </sheetPr>
  <dimension ref="B1:J28"/>
  <sheetViews>
    <sheetView showGridLines="0" tabSelected="1" zoomScale="75" zoomScaleNormal="84" zoomScaleSheetLayoutView="75" workbookViewId="0">
      <selection activeCell="B20" sqref="B20:I20"/>
    </sheetView>
  </sheetViews>
  <sheetFormatPr baseColWidth="10" defaultColWidth="10.83203125" defaultRowHeight="16" x14ac:dyDescent="0.2"/>
  <cols>
    <col min="1" max="1" width="1.83203125" style="3" customWidth="1"/>
    <col min="2" max="2" width="14.83203125" style="3" customWidth="1"/>
    <col min="3" max="3" width="17.6640625" style="3" customWidth="1"/>
    <col min="4" max="4" width="37.33203125" style="3" customWidth="1"/>
    <col min="5" max="5" width="29.1640625" style="3" customWidth="1"/>
    <col min="6" max="6" width="24.6640625" style="3" customWidth="1"/>
    <col min="7" max="7" width="21" style="3" customWidth="1"/>
    <col min="8" max="8" width="25.1640625" style="3" customWidth="1"/>
    <col min="9" max="9" width="30.5" style="3" customWidth="1"/>
    <col min="10" max="10" width="33.6640625" style="3" customWidth="1"/>
    <col min="11" max="16384" width="10.83203125" style="3"/>
  </cols>
  <sheetData>
    <row r="1" spans="2:10" ht="228" customHeight="1" x14ac:dyDescent="0.2"/>
    <row r="2" spans="2:10" ht="145" customHeight="1" x14ac:dyDescent="0.2">
      <c r="B2" s="23"/>
      <c r="C2" s="23"/>
      <c r="D2" s="23"/>
      <c r="E2" s="23"/>
      <c r="F2" s="23"/>
      <c r="G2" s="23"/>
      <c r="H2" s="23"/>
      <c r="I2" s="23"/>
      <c r="J2" s="23"/>
    </row>
    <row r="3" spans="2:10" ht="333" customHeight="1" x14ac:dyDescent="0.2">
      <c r="B3" s="23"/>
      <c r="C3" s="23"/>
      <c r="D3" s="23"/>
      <c r="E3" s="23"/>
      <c r="F3" s="23"/>
      <c r="G3" s="23"/>
      <c r="H3" s="23"/>
      <c r="I3" s="23"/>
      <c r="J3" s="158"/>
    </row>
    <row r="4" spans="2:10" ht="94" customHeight="1" x14ac:dyDescent="0.2">
      <c r="B4" s="306"/>
      <c r="C4" s="306"/>
      <c r="D4" s="306"/>
      <c r="E4" s="306"/>
      <c r="F4" s="306"/>
      <c r="G4" s="306"/>
      <c r="H4" s="306"/>
      <c r="I4" s="306"/>
      <c r="J4" s="23"/>
    </row>
    <row r="5" spans="2:10" ht="19" x14ac:dyDescent="0.2">
      <c r="B5" s="307"/>
      <c r="C5" s="307"/>
      <c r="D5" s="307"/>
      <c r="E5" s="307"/>
      <c r="F5" s="307"/>
      <c r="G5" s="307"/>
      <c r="H5" s="307"/>
      <c r="I5" s="307"/>
      <c r="J5" s="23"/>
    </row>
    <row r="6" spans="2:10" ht="39" customHeight="1" x14ac:dyDescent="0.2">
      <c r="B6" s="6"/>
      <c r="C6" s="23"/>
      <c r="D6" s="23"/>
      <c r="E6" s="23"/>
      <c r="F6" s="23"/>
      <c r="G6" s="23"/>
      <c r="H6" s="23"/>
      <c r="I6" s="23"/>
      <c r="J6" s="23"/>
    </row>
    <row r="7" spans="2:10" ht="246" customHeight="1" x14ac:dyDescent="0.2">
      <c r="B7" s="311"/>
      <c r="C7" s="311"/>
      <c r="D7" s="311"/>
      <c r="E7" s="311"/>
      <c r="F7" s="311"/>
      <c r="G7" s="311"/>
      <c r="H7" s="311"/>
      <c r="I7" s="311"/>
      <c r="J7"/>
    </row>
    <row r="8" spans="2:10" ht="101" customHeight="1" x14ac:dyDescent="0.2">
      <c r="B8" s="24"/>
      <c r="C8" s="24"/>
      <c r="D8" s="24"/>
      <c r="E8" s="24"/>
      <c r="F8" s="24"/>
      <c r="G8" s="24"/>
      <c r="H8" s="24"/>
      <c r="I8" s="24"/>
      <c r="J8" s="23"/>
    </row>
    <row r="9" spans="2:10" ht="30" customHeight="1" x14ac:dyDescent="0.2">
      <c r="B9" s="24"/>
      <c r="C9" s="24"/>
      <c r="D9" s="24"/>
      <c r="E9" s="24"/>
      <c r="F9" s="24"/>
      <c r="G9" s="24"/>
      <c r="H9" s="24"/>
      <c r="I9" s="24"/>
      <c r="J9" s="23"/>
    </row>
    <row r="10" spans="2:10" ht="28" customHeight="1" thickBot="1" x14ac:dyDescent="0.25">
      <c r="B10" s="24"/>
      <c r="C10" s="24"/>
      <c r="D10" s="24"/>
      <c r="E10" s="24"/>
      <c r="F10" s="24"/>
      <c r="G10" s="24"/>
      <c r="H10" s="24"/>
      <c r="I10" s="24"/>
      <c r="J10" s="23"/>
    </row>
    <row r="11" spans="2:10" ht="45" customHeight="1" thickBot="1" x14ac:dyDescent="0.25">
      <c r="B11" s="312" t="s">
        <v>0</v>
      </c>
      <c r="C11" s="313"/>
      <c r="D11" s="313"/>
      <c r="E11" s="313"/>
      <c r="F11" s="313"/>
      <c r="G11" s="313"/>
      <c r="H11" s="313"/>
      <c r="I11" s="314"/>
      <c r="J11" s="23"/>
    </row>
    <row r="12" spans="2:10" ht="43" customHeight="1" thickBot="1" x14ac:dyDescent="0.25">
      <c r="B12" s="308" t="s">
        <v>1</v>
      </c>
      <c r="C12" s="309"/>
      <c r="D12" s="310"/>
      <c r="E12" s="309" t="s">
        <v>2</v>
      </c>
      <c r="F12" s="309"/>
      <c r="G12" s="309"/>
      <c r="H12" s="309"/>
      <c r="I12" s="310"/>
      <c r="J12" s="23"/>
    </row>
    <row r="13" spans="2:10" ht="89" customHeight="1" thickBot="1" x14ac:dyDescent="0.25">
      <c r="B13" s="26" t="s">
        <v>3</v>
      </c>
      <c r="C13" s="26" t="s">
        <v>4</v>
      </c>
      <c r="D13" s="28" t="s">
        <v>5</v>
      </c>
      <c r="E13" s="30" t="s">
        <v>6</v>
      </c>
      <c r="F13" s="30" t="s">
        <v>7</v>
      </c>
      <c r="G13" s="30" t="s">
        <v>8</v>
      </c>
      <c r="H13" s="30" t="s">
        <v>9</v>
      </c>
      <c r="I13" s="28" t="s">
        <v>10</v>
      </c>
      <c r="J13" s="23"/>
    </row>
    <row r="14" spans="2:10" ht="86" thickBot="1" x14ac:dyDescent="0.25">
      <c r="B14" s="26" t="s">
        <v>11</v>
      </c>
      <c r="C14" s="26" t="s">
        <v>12</v>
      </c>
      <c r="D14" s="28" t="s">
        <v>13</v>
      </c>
      <c r="E14" s="30" t="s">
        <v>14</v>
      </c>
      <c r="F14" s="30" t="s">
        <v>15</v>
      </c>
      <c r="G14" s="30" t="s">
        <v>8</v>
      </c>
      <c r="H14" s="30" t="s">
        <v>16</v>
      </c>
      <c r="I14" s="28" t="s">
        <v>17</v>
      </c>
      <c r="J14" s="23"/>
    </row>
    <row r="15" spans="2:10" ht="97" customHeight="1" thickBot="1" x14ac:dyDescent="0.25">
      <c r="B15" s="26" t="s">
        <v>18</v>
      </c>
      <c r="C15" s="26" t="s">
        <v>19</v>
      </c>
      <c r="D15" s="28" t="s">
        <v>20</v>
      </c>
      <c r="E15" s="30" t="s">
        <v>21</v>
      </c>
      <c r="F15" s="30" t="s">
        <v>22</v>
      </c>
      <c r="G15" s="30" t="s">
        <v>23</v>
      </c>
      <c r="H15" s="30" t="s">
        <v>24</v>
      </c>
      <c r="I15" s="28" t="s">
        <v>25</v>
      </c>
      <c r="J15" s="23"/>
    </row>
    <row r="16" spans="2:10" ht="123" customHeight="1" thickBot="1" x14ac:dyDescent="0.25">
      <c r="B16" s="26" t="s">
        <v>26</v>
      </c>
      <c r="C16" s="26" t="s">
        <v>27</v>
      </c>
      <c r="D16" s="28" t="s">
        <v>28</v>
      </c>
      <c r="E16" s="30" t="s">
        <v>29</v>
      </c>
      <c r="F16" s="30" t="s">
        <v>30</v>
      </c>
      <c r="G16" s="30" t="s">
        <v>23</v>
      </c>
      <c r="H16" s="30" t="s">
        <v>31</v>
      </c>
      <c r="I16" s="28" t="s">
        <v>25</v>
      </c>
      <c r="J16" s="23"/>
    </row>
    <row r="17" spans="2:10" ht="150" customHeight="1" thickBot="1" x14ac:dyDescent="0.25">
      <c r="B17" s="27" t="s">
        <v>32</v>
      </c>
      <c r="C17" s="27" t="s">
        <v>33</v>
      </c>
      <c r="D17" s="29" t="s">
        <v>34</v>
      </c>
      <c r="E17" s="31" t="s">
        <v>35</v>
      </c>
      <c r="F17" s="31" t="s">
        <v>36</v>
      </c>
      <c r="G17" s="31" t="s">
        <v>23</v>
      </c>
      <c r="H17" s="32" t="s">
        <v>37</v>
      </c>
      <c r="I17" s="29" t="s">
        <v>38</v>
      </c>
      <c r="J17" s="23"/>
    </row>
    <row r="19" spans="2:10" ht="36" thickBot="1" x14ac:dyDescent="0.25">
      <c r="B19" s="58" t="s">
        <v>39</v>
      </c>
      <c r="C19" s="25"/>
      <c r="D19" s="25"/>
      <c r="E19" s="25"/>
      <c r="F19" s="25"/>
      <c r="G19" s="25"/>
      <c r="H19" s="25"/>
      <c r="I19" s="25"/>
    </row>
    <row r="20" spans="2:10" ht="167" customHeight="1" thickBot="1" x14ac:dyDescent="0.25">
      <c r="B20" s="300" t="s">
        <v>1597</v>
      </c>
      <c r="C20" s="301"/>
      <c r="D20" s="301"/>
      <c r="E20" s="301"/>
      <c r="F20" s="301"/>
      <c r="G20" s="301"/>
      <c r="H20" s="301"/>
      <c r="I20" s="302"/>
    </row>
    <row r="22" spans="2:10" ht="35" hidden="1" x14ac:dyDescent="0.2">
      <c r="B22" s="57" t="s">
        <v>40</v>
      </c>
      <c r="C22" s="25"/>
      <c r="D22" s="25"/>
      <c r="E22" s="25"/>
      <c r="F22" s="25"/>
      <c r="G22" s="25"/>
      <c r="H22" s="25"/>
      <c r="I22" s="25"/>
    </row>
    <row r="23" spans="2:10" ht="256" hidden="1" customHeight="1" thickBot="1" x14ac:dyDescent="0.25">
      <c r="B23" s="303" t="s">
        <v>41</v>
      </c>
      <c r="C23" s="304"/>
      <c r="D23" s="304"/>
      <c r="E23" s="304"/>
      <c r="F23" s="304"/>
      <c r="G23" s="304"/>
      <c r="H23" s="304"/>
      <c r="I23" s="305"/>
    </row>
    <row r="28" spans="2:10" x14ac:dyDescent="0.2">
      <c r="B28" s="23"/>
      <c r="C28" s="23" t="s">
        <v>42</v>
      </c>
      <c r="D28" s="23"/>
      <c r="E28" s="23"/>
      <c r="F28" s="23"/>
      <c r="G28" s="23"/>
      <c r="H28" s="23"/>
      <c r="I28" s="23"/>
    </row>
  </sheetData>
  <sheetProtection algorithmName="SHA-512" hashValue="WIklJqc7B8NQhjWy1WrR+GZCa5AWJrhFfN+uFJByRUX+e7dNl07jDdwd4pS9LeKJYbS5bbDfY/UG1MXoUbuw/g==" saltValue="Dtgx3Qo2F9cQprO2PCUdCQ==" spinCount="100000" sheet="1" objects="1" scenarios="1"/>
  <mergeCells count="8">
    <mergeCell ref="B20:I20"/>
    <mergeCell ref="B23:I23"/>
    <mergeCell ref="B4:I4"/>
    <mergeCell ref="B5:I5"/>
    <mergeCell ref="B12:D12"/>
    <mergeCell ref="E12:I12"/>
    <mergeCell ref="B7:I7"/>
    <mergeCell ref="B11:I11"/>
  </mergeCells>
  <pageMargins left="0.7" right="0.7" top="0.75" bottom="0.75" header="0.3" footer="0.3"/>
  <pageSetup paperSize="9" scale="31"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B83F9-C787-384D-B4AC-2B9CF6666789}">
  <sheetPr>
    <tabColor rgb="FFFFFF00"/>
  </sheetPr>
  <dimension ref="B1:H18"/>
  <sheetViews>
    <sheetView showGridLines="0" showRowColHeaders="0" zoomScaleNormal="100" zoomScaleSheetLayoutView="137" workbookViewId="0">
      <selection activeCell="D14" sqref="D14"/>
    </sheetView>
  </sheetViews>
  <sheetFormatPr baseColWidth="10" defaultColWidth="11.5" defaultRowHeight="15" x14ac:dyDescent="0.2"/>
  <cols>
    <col min="1" max="1" width="3" customWidth="1"/>
    <col min="2" max="2" width="38.33203125" bestFit="1" customWidth="1"/>
    <col min="3" max="3" width="2.33203125" customWidth="1"/>
    <col min="4" max="4" width="10.33203125" style="4" customWidth="1"/>
    <col min="5" max="5" width="35.6640625" customWidth="1"/>
    <col min="6" max="6" width="11.5" customWidth="1"/>
    <col min="7" max="7" width="13.5" customWidth="1"/>
    <col min="8" max="8" width="11.5" hidden="1" customWidth="1"/>
  </cols>
  <sheetData>
    <row r="1" spans="2:8" ht="79" customHeight="1" x14ac:dyDescent="0.2">
      <c r="B1" s="317" t="s">
        <v>43</v>
      </c>
      <c r="C1" s="317"/>
      <c r="D1" s="317"/>
      <c r="E1" s="317"/>
    </row>
    <row r="2" spans="2:8" ht="34" x14ac:dyDescent="0.4">
      <c r="B2" s="318" t="s">
        <v>44</v>
      </c>
      <c r="C2" s="318"/>
      <c r="D2" s="318"/>
      <c r="E2" s="318"/>
    </row>
    <row r="3" spans="2:8" ht="16" thickBot="1" x14ac:dyDescent="0.25"/>
    <row r="4" spans="2:8" ht="44" customHeight="1" x14ac:dyDescent="0.2">
      <c r="B4" s="152" t="s">
        <v>1598</v>
      </c>
      <c r="C4" s="156" t="s">
        <v>45</v>
      </c>
      <c r="D4" s="321"/>
      <c r="E4" s="322"/>
    </row>
    <row r="5" spans="2:8" ht="44" customHeight="1" x14ac:dyDescent="0.2">
      <c r="B5" s="153" t="s">
        <v>1077</v>
      </c>
      <c r="C5" s="4" t="s">
        <v>45</v>
      </c>
      <c r="D5" s="323"/>
      <c r="E5" s="324"/>
    </row>
    <row r="6" spans="2:8" ht="16" x14ac:dyDescent="0.2">
      <c r="B6" s="153" t="s">
        <v>1078</v>
      </c>
      <c r="C6" s="4" t="s">
        <v>45</v>
      </c>
      <c r="D6" s="151" t="s">
        <v>1072</v>
      </c>
      <c r="E6" s="125"/>
    </row>
    <row r="7" spans="2:8" x14ac:dyDescent="0.2">
      <c r="B7" s="153" t="s">
        <v>1073</v>
      </c>
      <c r="C7" s="4" t="s">
        <v>45</v>
      </c>
      <c r="D7" s="315" t="s">
        <v>1074</v>
      </c>
      <c r="E7" s="316"/>
    </row>
    <row r="8" spans="2:8" ht="44" customHeight="1" x14ac:dyDescent="0.2">
      <c r="B8" s="153" t="s">
        <v>46</v>
      </c>
      <c r="C8" s="4" t="s">
        <v>45</v>
      </c>
      <c r="D8" s="315"/>
      <c r="E8" s="316"/>
    </row>
    <row r="9" spans="2:8" x14ac:dyDescent="0.2">
      <c r="B9" s="153" t="s">
        <v>47</v>
      </c>
      <c r="C9" s="4" t="s">
        <v>45</v>
      </c>
      <c r="D9" s="315"/>
      <c r="E9" s="316"/>
    </row>
    <row r="10" spans="2:8" x14ac:dyDescent="0.2">
      <c r="B10" s="153" t="s">
        <v>48</v>
      </c>
      <c r="C10" s="4" t="s">
        <v>45</v>
      </c>
      <c r="D10" s="315"/>
      <c r="E10" s="316"/>
    </row>
    <row r="11" spans="2:8" x14ac:dyDescent="0.2">
      <c r="B11" s="153" t="s">
        <v>49</v>
      </c>
      <c r="C11" s="4" t="s">
        <v>45</v>
      </c>
      <c r="D11" s="315"/>
      <c r="E11" s="316"/>
    </row>
    <row r="12" spans="2:8" ht="30" customHeight="1" x14ac:dyDescent="0.2">
      <c r="B12" s="153" t="s">
        <v>50</v>
      </c>
      <c r="C12" s="4" t="s">
        <v>45</v>
      </c>
      <c r="D12" s="315"/>
      <c r="E12" s="316"/>
    </row>
    <row r="13" spans="2:8" x14ac:dyDescent="0.2">
      <c r="B13" s="153" t="s">
        <v>51</v>
      </c>
      <c r="C13" s="4" t="s">
        <v>45</v>
      </c>
      <c r="D13" s="126">
        <v>2025</v>
      </c>
      <c r="E13" s="125"/>
    </row>
    <row r="14" spans="2:8" ht="16" x14ac:dyDescent="0.2">
      <c r="B14" s="153" t="s">
        <v>52</v>
      </c>
      <c r="C14" s="4" t="s">
        <v>45</v>
      </c>
      <c r="D14" s="127" t="s">
        <v>1049</v>
      </c>
      <c r="E14" s="125"/>
    </row>
    <row r="15" spans="2:8" ht="17" thickBot="1" x14ac:dyDescent="0.25">
      <c r="B15" s="153" t="s">
        <v>53</v>
      </c>
      <c r="C15" s="4" t="s">
        <v>45</v>
      </c>
      <c r="D15" s="128">
        <v>2.5099999999999998</v>
      </c>
      <c r="E15" s="129" t="str">
        <f>H15</f>
        <v>rentang target nilai/indeks 2,51  – 3,50</v>
      </c>
      <c r="H15" s="7" t="str">
        <f>IF(D14="Level 1","rentang target nilai/indeks 0  – 1,50",IF(D14="Level 2","rentang target nilai/indeks 1,51  – 2,50",IF(D14="Level 3","rentang target nilai/indeks 2,51  – 3,50", IF(D14="Level 4","rentang target nilai/indeks 3,51  – 4,50", IF(D14="Level 5","rentang target nilai/indeks 4,51  – 5,00", "")))))</f>
        <v>rentang target nilai/indeks 2,51  – 3,50</v>
      </c>
    </row>
    <row r="16" spans="2:8" ht="17" thickTop="1" x14ac:dyDescent="0.2">
      <c r="B16" s="154" t="s">
        <v>1107</v>
      </c>
      <c r="C16" s="4" t="s">
        <v>45</v>
      </c>
      <c r="D16" s="315"/>
      <c r="E16" s="316"/>
      <c r="H16" s="7"/>
    </row>
    <row r="17" spans="2:8" ht="16" x14ac:dyDescent="0.2">
      <c r="B17" s="154" t="s">
        <v>1108</v>
      </c>
      <c r="C17" s="4" t="s">
        <v>45</v>
      </c>
      <c r="D17" s="315"/>
      <c r="E17" s="316"/>
      <c r="H17" s="7"/>
    </row>
    <row r="18" spans="2:8" ht="16" thickBot="1" x14ac:dyDescent="0.25">
      <c r="B18" s="155" t="s">
        <v>54</v>
      </c>
      <c r="C18" s="157" t="s">
        <v>45</v>
      </c>
      <c r="D18" s="319"/>
      <c r="E18" s="320"/>
    </row>
  </sheetData>
  <sheetProtection algorithmName="SHA-512" hashValue="QWY08x3KKPDvxZX//ZJ2YnbQ9WEv5Pshsjfxyhwnm3G59LPFcR3TIvt+3Kyvnlto0tnXrLUq2dGnXZR/TgU+7Q==" saltValue="y7v1szHt81W94EMBtmiwSg==" spinCount="100000" sheet="1" objects="1" scenarios="1"/>
  <mergeCells count="13">
    <mergeCell ref="D7:E7"/>
    <mergeCell ref="B1:E1"/>
    <mergeCell ref="B2:E2"/>
    <mergeCell ref="D18:E18"/>
    <mergeCell ref="D4:E4"/>
    <mergeCell ref="D8:E8"/>
    <mergeCell ref="D9:E9"/>
    <mergeCell ref="D10:E10"/>
    <mergeCell ref="D11:E11"/>
    <mergeCell ref="D12:E12"/>
    <mergeCell ref="D17:E17"/>
    <mergeCell ref="D5:E5"/>
    <mergeCell ref="D16:E16"/>
  </mergeCells>
  <dataValidations count="4">
    <dataValidation type="list" allowBlank="1" showInputMessage="1" showErrorMessage="1" sqref="D14" xr:uid="{301B01BE-88D0-F94E-8A7B-19CB206D3117}">
      <formula1>"Level 1,Level 2,Level 3,Level 4,Level 5"</formula1>
    </dataValidation>
    <dataValidation type="custom" showInputMessage="1" showErrorMessage="1" errorTitle="Perhatian" error="Nilai yang anda masukkan salah, dimohon untuk memasukkan nilai sesuai dengan range nilai pada target Level yang dipilih" sqref="D15" xr:uid="{775B1E0B-370B-F24F-92BD-65973BE29E39}">
      <formula1>IF(D14="Level 1",AND(D15&gt;=0,D15&lt;=1.5),IF(D14="Level 2",AND(D15&gt;=1.51,D15&lt;=2.5),IF(D14="Level 3",AND(D15&gt;=2.51,D15&lt;=3.5),IF(D14="Level 4",AND(D15&gt;=3.51,D15&lt;=4.5),IF(D14="Level 5",AND(D15&gt;=4.51,D15&lt;=5))))))</formula1>
    </dataValidation>
    <dataValidation type="list" allowBlank="1" showInputMessage="1" showErrorMessage="1" sqref="D6" xr:uid="{3AA0F0CD-DF6F-2445-8050-1B26F06A1B01}">
      <formula1>"IT,OT,IT&amp;OT"</formula1>
    </dataValidation>
    <dataValidation type="list" allowBlank="1" showInputMessage="1" showErrorMessage="1" sqref="D7:E7" xr:uid="{666AD8D5-9232-484A-A051-6A5D33EFC3D9}">
      <formula1>"administrasi pemerintahan,energi dan sumber daya mineral,transportasi,keuangan,kesehatan,teknologi informasi dan komunikasi,pangan,pertahanan,sektor lain"</formula1>
    </dataValidation>
  </dataValidation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B0F1"/>
  </sheetPr>
  <dimension ref="A1:K84"/>
  <sheetViews>
    <sheetView showGridLines="0" showRowColHeaders="0" zoomScale="65" zoomScaleNormal="60" workbookViewId="0">
      <pane ySplit="2" topLeftCell="A3" activePane="bottomLeft" state="frozen"/>
      <selection pane="bottomLeft" activeCell="C40" sqref="C40"/>
    </sheetView>
  </sheetViews>
  <sheetFormatPr baseColWidth="10" defaultColWidth="8.83203125" defaultRowHeight="15" x14ac:dyDescent="0.2"/>
  <cols>
    <col min="1" max="1" width="21" customWidth="1"/>
    <col min="2" max="2" width="83.5" style="2" customWidth="1"/>
    <col min="3" max="3" width="22.33203125" style="164" customWidth="1"/>
    <col min="4" max="4" width="25" style="1" customWidth="1"/>
    <col min="5" max="5" width="50.83203125" style="2" customWidth="1"/>
    <col min="6" max="8" width="50.83203125" customWidth="1"/>
    <col min="9" max="9" width="57.5" customWidth="1"/>
    <col min="10" max="10" width="61.1640625" customWidth="1"/>
    <col min="11" max="11" width="32.5" customWidth="1"/>
  </cols>
  <sheetData>
    <row r="1" spans="1:11" ht="31" x14ac:dyDescent="0.35">
      <c r="B1" s="325"/>
      <c r="C1" s="325"/>
      <c r="D1" s="325"/>
      <c r="E1" s="325"/>
    </row>
    <row r="2" spans="1:11" ht="63" customHeight="1" thickBot="1" x14ac:dyDescent="0.25">
      <c r="A2" s="326" t="s">
        <v>55</v>
      </c>
      <c r="B2" s="327"/>
      <c r="C2" s="327"/>
      <c r="D2" s="327"/>
      <c r="E2" s="327"/>
      <c r="F2" s="327"/>
      <c r="G2" s="327"/>
      <c r="H2" s="327"/>
      <c r="I2" s="327"/>
      <c r="J2" s="327"/>
      <c r="K2" s="327"/>
    </row>
    <row r="3" spans="1:11" ht="54" customHeight="1" x14ac:dyDescent="0.2">
      <c r="A3" s="173" t="s">
        <v>56</v>
      </c>
      <c r="B3" s="174" t="s">
        <v>57</v>
      </c>
      <c r="C3" s="175"/>
      <c r="D3" s="292"/>
      <c r="E3" s="176"/>
      <c r="F3" s="176"/>
      <c r="G3" s="176"/>
      <c r="H3" s="176"/>
      <c r="I3" s="176"/>
      <c r="J3" s="176"/>
      <c r="K3" s="177"/>
    </row>
    <row r="4" spans="1:11" ht="78.5" customHeight="1" x14ac:dyDescent="0.2">
      <c r="A4" s="178" t="s">
        <v>58</v>
      </c>
      <c r="B4" s="179" t="s">
        <v>1213</v>
      </c>
      <c r="C4" s="180" t="s">
        <v>1030</v>
      </c>
      <c r="D4" s="181" t="s">
        <v>59</v>
      </c>
      <c r="E4" s="180" t="s">
        <v>1043</v>
      </c>
      <c r="F4" s="182" t="s">
        <v>1044</v>
      </c>
      <c r="G4" s="182" t="s">
        <v>1045</v>
      </c>
      <c r="H4" s="180" t="s">
        <v>1046</v>
      </c>
      <c r="I4" s="180" t="s">
        <v>1047</v>
      </c>
      <c r="J4" s="180" t="s">
        <v>1048</v>
      </c>
      <c r="K4" s="183" t="s">
        <v>60</v>
      </c>
    </row>
    <row r="5" spans="1:11" s="64" customFormat="1" ht="375" customHeight="1" x14ac:dyDescent="0.2">
      <c r="A5" s="43" t="s">
        <v>61</v>
      </c>
      <c r="B5" s="295" t="s">
        <v>62</v>
      </c>
      <c r="C5" s="160" t="s">
        <v>1033</v>
      </c>
      <c r="D5" s="84"/>
      <c r="E5" s="95" t="s">
        <v>63</v>
      </c>
      <c r="F5" s="95" t="s">
        <v>64</v>
      </c>
      <c r="G5" s="95" t="s">
        <v>65</v>
      </c>
      <c r="H5" s="48" t="s">
        <v>66</v>
      </c>
      <c r="I5" s="48" t="s">
        <v>67</v>
      </c>
      <c r="J5" s="48" t="s">
        <v>68</v>
      </c>
      <c r="K5" s="184"/>
    </row>
    <row r="6" spans="1:11" ht="250" customHeight="1" x14ac:dyDescent="0.2">
      <c r="A6" s="43" t="s">
        <v>69</v>
      </c>
      <c r="B6" s="95" t="s">
        <v>1109</v>
      </c>
      <c r="C6" s="160" t="s">
        <v>1033</v>
      </c>
      <c r="D6" s="84"/>
      <c r="E6" s="44" t="s">
        <v>70</v>
      </c>
      <c r="F6" s="44" t="s">
        <v>71</v>
      </c>
      <c r="G6" s="44" t="s">
        <v>72</v>
      </c>
      <c r="H6" s="44" t="s">
        <v>73</v>
      </c>
      <c r="I6" s="48" t="s">
        <v>74</v>
      </c>
      <c r="J6" s="48" t="s">
        <v>75</v>
      </c>
      <c r="K6" s="184"/>
    </row>
    <row r="7" spans="1:11" ht="152.25" customHeight="1" x14ac:dyDescent="0.2">
      <c r="A7" s="185" t="s">
        <v>76</v>
      </c>
      <c r="B7" s="186" t="s">
        <v>77</v>
      </c>
      <c r="C7" s="187" t="s">
        <v>1030</v>
      </c>
      <c r="D7" s="188" t="s">
        <v>59</v>
      </c>
      <c r="E7" s="187" t="s">
        <v>1043</v>
      </c>
      <c r="F7" s="187" t="s">
        <v>1044</v>
      </c>
      <c r="G7" s="187" t="s">
        <v>1045</v>
      </c>
      <c r="H7" s="187" t="s">
        <v>1046</v>
      </c>
      <c r="I7" s="187" t="s">
        <v>1047</v>
      </c>
      <c r="J7" s="187" t="s">
        <v>1048</v>
      </c>
      <c r="K7" s="189" t="s">
        <v>60</v>
      </c>
    </row>
    <row r="8" spans="1:11" ht="247" x14ac:dyDescent="0.2">
      <c r="A8" s="43" t="s">
        <v>61</v>
      </c>
      <c r="B8" s="95" t="s">
        <v>1110</v>
      </c>
      <c r="C8" s="160" t="s">
        <v>1033</v>
      </c>
      <c r="D8" s="84"/>
      <c r="E8" s="48" t="s">
        <v>1214</v>
      </c>
      <c r="F8" s="48" t="s">
        <v>1215</v>
      </c>
      <c r="G8" s="48" t="s">
        <v>1216</v>
      </c>
      <c r="H8" s="48" t="s">
        <v>1217</v>
      </c>
      <c r="I8" s="48" t="s">
        <v>1218</v>
      </c>
      <c r="J8" s="48" t="s">
        <v>1219</v>
      </c>
      <c r="K8" s="184"/>
    </row>
    <row r="9" spans="1:11" ht="151.5" customHeight="1" x14ac:dyDescent="0.2">
      <c r="A9" s="185" t="s">
        <v>78</v>
      </c>
      <c r="B9" s="186" t="s">
        <v>1111</v>
      </c>
      <c r="C9" s="187" t="s">
        <v>1030</v>
      </c>
      <c r="D9" s="188" t="s">
        <v>59</v>
      </c>
      <c r="E9" s="187" t="s">
        <v>1043</v>
      </c>
      <c r="F9" s="187" t="s">
        <v>1044</v>
      </c>
      <c r="G9" s="187" t="s">
        <v>1045</v>
      </c>
      <c r="H9" s="187" t="s">
        <v>1046</v>
      </c>
      <c r="I9" s="187" t="s">
        <v>1047</v>
      </c>
      <c r="J9" s="187" t="s">
        <v>1048</v>
      </c>
      <c r="K9" s="189" t="s">
        <v>60</v>
      </c>
    </row>
    <row r="10" spans="1:11" ht="247" x14ac:dyDescent="0.2">
      <c r="A10" s="43" t="s">
        <v>61</v>
      </c>
      <c r="B10" s="95" t="s">
        <v>1220</v>
      </c>
      <c r="C10" s="160" t="s">
        <v>1033</v>
      </c>
      <c r="D10" s="84"/>
      <c r="E10" s="44" t="s">
        <v>1221</v>
      </c>
      <c r="F10" s="48" t="s">
        <v>1222</v>
      </c>
      <c r="G10" s="48" t="s">
        <v>1223</v>
      </c>
      <c r="H10" s="48" t="s">
        <v>1224</v>
      </c>
      <c r="I10" s="48" t="s">
        <v>1225</v>
      </c>
      <c r="J10" s="48" t="s">
        <v>1226</v>
      </c>
      <c r="K10" s="184"/>
    </row>
    <row r="11" spans="1:11" ht="346.25" customHeight="1" thickBot="1" x14ac:dyDescent="0.25">
      <c r="A11" s="46" t="s">
        <v>69</v>
      </c>
      <c r="B11" s="190" t="s">
        <v>1112</v>
      </c>
      <c r="C11" s="191" t="s">
        <v>1033</v>
      </c>
      <c r="D11" s="138"/>
      <c r="E11" s="47" t="s">
        <v>79</v>
      </c>
      <c r="F11" s="47" t="s">
        <v>80</v>
      </c>
      <c r="G11" s="47" t="s">
        <v>81</v>
      </c>
      <c r="H11" s="47" t="s">
        <v>82</v>
      </c>
      <c r="I11" s="192" t="s">
        <v>83</v>
      </c>
      <c r="J11" s="192" t="s">
        <v>1097</v>
      </c>
      <c r="K11" s="193"/>
    </row>
    <row r="12" spans="1:11" s="172" customFormat="1" ht="59" customHeight="1" x14ac:dyDescent="0.2">
      <c r="A12" s="202" t="s">
        <v>84</v>
      </c>
      <c r="B12" s="194" t="s">
        <v>1113</v>
      </c>
      <c r="C12" s="204"/>
      <c r="D12" s="293"/>
      <c r="E12" s="203"/>
      <c r="F12" s="203"/>
      <c r="G12" s="203"/>
      <c r="H12" s="203"/>
      <c r="I12" s="203"/>
      <c r="J12" s="203"/>
      <c r="K12" s="205"/>
    </row>
    <row r="13" spans="1:11" ht="51" customHeight="1" x14ac:dyDescent="0.2">
      <c r="A13" s="185" t="s">
        <v>85</v>
      </c>
      <c r="B13" s="186" t="s">
        <v>1114</v>
      </c>
      <c r="C13" s="187" t="s">
        <v>1030</v>
      </c>
      <c r="D13" s="188" t="s">
        <v>59</v>
      </c>
      <c r="E13" s="187" t="s">
        <v>1043</v>
      </c>
      <c r="F13" s="187" t="s">
        <v>1044</v>
      </c>
      <c r="G13" s="187" t="s">
        <v>1045</v>
      </c>
      <c r="H13" s="187" t="s">
        <v>1046</v>
      </c>
      <c r="I13" s="187" t="s">
        <v>1047</v>
      </c>
      <c r="J13" s="187" t="s">
        <v>1048</v>
      </c>
      <c r="K13" s="189" t="s">
        <v>60</v>
      </c>
    </row>
    <row r="14" spans="1:11" ht="171" x14ac:dyDescent="0.2">
      <c r="A14" s="43" t="s">
        <v>61</v>
      </c>
      <c r="B14" s="44" t="s">
        <v>1115</v>
      </c>
      <c r="C14" s="161" t="s">
        <v>1033</v>
      </c>
      <c r="D14" s="84"/>
      <c r="E14" s="44" t="s">
        <v>86</v>
      </c>
      <c r="F14" s="44" t="s">
        <v>87</v>
      </c>
      <c r="G14" s="44" t="s">
        <v>88</v>
      </c>
      <c r="H14" s="44" t="s">
        <v>89</v>
      </c>
      <c r="I14" s="48" t="s">
        <v>1081</v>
      </c>
      <c r="J14" s="48" t="s">
        <v>1082</v>
      </c>
      <c r="K14" s="184"/>
    </row>
    <row r="15" spans="1:11" ht="266" x14ac:dyDescent="0.2">
      <c r="A15" s="43" t="s">
        <v>69</v>
      </c>
      <c r="B15" s="44" t="s">
        <v>1116</v>
      </c>
      <c r="C15" s="161" t="s">
        <v>1033</v>
      </c>
      <c r="D15" s="84"/>
      <c r="E15" s="44" t="s">
        <v>90</v>
      </c>
      <c r="F15" s="44" t="s">
        <v>91</v>
      </c>
      <c r="G15" s="44" t="s">
        <v>92</v>
      </c>
      <c r="H15" s="44" t="s">
        <v>93</v>
      </c>
      <c r="I15" s="48" t="s">
        <v>1083</v>
      </c>
      <c r="J15" s="48" t="s">
        <v>1084</v>
      </c>
      <c r="K15" s="184"/>
    </row>
    <row r="16" spans="1:11" ht="171" x14ac:dyDescent="0.2">
      <c r="A16" s="43" t="s">
        <v>94</v>
      </c>
      <c r="B16" s="44" t="s">
        <v>1117</v>
      </c>
      <c r="C16" s="161" t="s">
        <v>1033</v>
      </c>
      <c r="D16" s="84"/>
      <c r="E16" s="44" t="s">
        <v>95</v>
      </c>
      <c r="F16" s="44" t="s">
        <v>96</v>
      </c>
      <c r="G16" s="44" t="s">
        <v>97</v>
      </c>
      <c r="H16" s="44" t="s">
        <v>98</v>
      </c>
      <c r="I16" s="44" t="s">
        <v>99</v>
      </c>
      <c r="J16" s="44" t="s">
        <v>100</v>
      </c>
      <c r="K16" s="184"/>
    </row>
    <row r="17" spans="1:11" ht="52.25" customHeight="1" x14ac:dyDescent="0.2">
      <c r="A17" s="185" t="s">
        <v>101</v>
      </c>
      <c r="B17" s="186" t="s">
        <v>1227</v>
      </c>
      <c r="C17" s="187" t="s">
        <v>1030</v>
      </c>
      <c r="D17" s="188" t="s">
        <v>59</v>
      </c>
      <c r="E17" s="187" t="s">
        <v>1043</v>
      </c>
      <c r="F17" s="187" t="s">
        <v>1044</v>
      </c>
      <c r="G17" s="187" t="s">
        <v>1045</v>
      </c>
      <c r="H17" s="187" t="s">
        <v>1046</v>
      </c>
      <c r="I17" s="187" t="s">
        <v>1047</v>
      </c>
      <c r="J17" s="187" t="s">
        <v>1048</v>
      </c>
      <c r="K17" s="189" t="s">
        <v>60</v>
      </c>
    </row>
    <row r="18" spans="1:11" ht="114" x14ac:dyDescent="0.2">
      <c r="A18" s="43" t="s">
        <v>61</v>
      </c>
      <c r="B18" s="44" t="s">
        <v>1118</v>
      </c>
      <c r="C18" s="161" t="s">
        <v>1033</v>
      </c>
      <c r="D18" s="84"/>
      <c r="E18" s="44" t="s">
        <v>1228</v>
      </c>
      <c r="F18" s="44" t="s">
        <v>1229</v>
      </c>
      <c r="G18" s="44" t="s">
        <v>1230</v>
      </c>
      <c r="H18" s="44" t="s">
        <v>1231</v>
      </c>
      <c r="I18" s="44" t="s">
        <v>1232</v>
      </c>
      <c r="J18" s="44" t="s">
        <v>1233</v>
      </c>
      <c r="K18" s="184"/>
    </row>
    <row r="19" spans="1:11" ht="189" customHeight="1" x14ac:dyDescent="0.2">
      <c r="A19" s="43" t="s">
        <v>69</v>
      </c>
      <c r="B19" s="44" t="s">
        <v>1119</v>
      </c>
      <c r="C19" s="161" t="s">
        <v>1033</v>
      </c>
      <c r="D19" s="84"/>
      <c r="E19" s="44" t="s">
        <v>102</v>
      </c>
      <c r="F19" s="44" t="s">
        <v>103</v>
      </c>
      <c r="G19" s="44" t="s">
        <v>104</v>
      </c>
      <c r="H19" s="44" t="s">
        <v>105</v>
      </c>
      <c r="I19" s="44" t="s">
        <v>106</v>
      </c>
      <c r="J19" s="44" t="s">
        <v>107</v>
      </c>
      <c r="K19" s="184"/>
    </row>
    <row r="20" spans="1:11" ht="52.25" customHeight="1" x14ac:dyDescent="0.2">
      <c r="A20" s="185" t="s">
        <v>108</v>
      </c>
      <c r="B20" s="186" t="s">
        <v>1120</v>
      </c>
      <c r="C20" s="187" t="s">
        <v>1030</v>
      </c>
      <c r="D20" s="188" t="s">
        <v>59</v>
      </c>
      <c r="E20" s="187" t="s">
        <v>1043</v>
      </c>
      <c r="F20" s="187" t="s">
        <v>1044</v>
      </c>
      <c r="G20" s="187" t="s">
        <v>1045</v>
      </c>
      <c r="H20" s="187" t="s">
        <v>1046</v>
      </c>
      <c r="I20" s="187" t="s">
        <v>1047</v>
      </c>
      <c r="J20" s="187" t="s">
        <v>1048</v>
      </c>
      <c r="K20" s="189" t="s">
        <v>60</v>
      </c>
    </row>
    <row r="21" spans="1:11" ht="133" x14ac:dyDescent="0.2">
      <c r="A21" s="43" t="s">
        <v>61</v>
      </c>
      <c r="B21" s="44" t="s">
        <v>1121</v>
      </c>
      <c r="C21" s="161" t="s">
        <v>1033</v>
      </c>
      <c r="D21" s="84"/>
      <c r="E21" s="44" t="s">
        <v>1234</v>
      </c>
      <c r="F21" s="44" t="s">
        <v>1235</v>
      </c>
      <c r="G21" s="44" t="s">
        <v>1236</v>
      </c>
      <c r="H21" s="44" t="s">
        <v>1237</v>
      </c>
      <c r="I21" s="44" t="s">
        <v>1238</v>
      </c>
      <c r="J21" s="44" t="s">
        <v>1239</v>
      </c>
      <c r="K21" s="184"/>
    </row>
    <row r="22" spans="1:11" ht="38" x14ac:dyDescent="0.2">
      <c r="A22" s="185" t="s">
        <v>109</v>
      </c>
      <c r="B22" s="186" t="s">
        <v>110</v>
      </c>
      <c r="C22" s="187" t="s">
        <v>1030</v>
      </c>
      <c r="D22" s="188" t="s">
        <v>59</v>
      </c>
      <c r="E22" s="187" t="s">
        <v>1043</v>
      </c>
      <c r="F22" s="187" t="s">
        <v>1044</v>
      </c>
      <c r="G22" s="187" t="s">
        <v>1045</v>
      </c>
      <c r="H22" s="187" t="s">
        <v>1046</v>
      </c>
      <c r="I22" s="187" t="s">
        <v>1047</v>
      </c>
      <c r="J22" s="187" t="s">
        <v>1048</v>
      </c>
      <c r="K22" s="189" t="s">
        <v>60</v>
      </c>
    </row>
    <row r="23" spans="1:11" ht="346.75" customHeight="1" thickBot="1" x14ac:dyDescent="0.25">
      <c r="A23" s="46" t="s">
        <v>61</v>
      </c>
      <c r="B23" s="47" t="s">
        <v>1122</v>
      </c>
      <c r="C23" s="163" t="s">
        <v>1033</v>
      </c>
      <c r="D23" s="138"/>
      <c r="E23" s="47" t="s">
        <v>1089</v>
      </c>
      <c r="F23" s="47" t="s">
        <v>111</v>
      </c>
      <c r="G23" s="47" t="s">
        <v>1088</v>
      </c>
      <c r="H23" s="47" t="s">
        <v>1087</v>
      </c>
      <c r="I23" s="47" t="s">
        <v>1086</v>
      </c>
      <c r="J23" s="47" t="s">
        <v>1085</v>
      </c>
      <c r="K23" s="193"/>
    </row>
    <row r="24" spans="1:11" s="172" customFormat="1" ht="39" customHeight="1" x14ac:dyDescent="0.2">
      <c r="A24" s="202" t="s">
        <v>112</v>
      </c>
      <c r="B24" s="296" t="s">
        <v>113</v>
      </c>
      <c r="C24" s="204"/>
      <c r="D24" s="293"/>
      <c r="E24" s="203"/>
      <c r="F24" s="203"/>
      <c r="G24" s="203"/>
      <c r="H24" s="203"/>
      <c r="I24" s="203"/>
      <c r="J24" s="203"/>
      <c r="K24" s="205"/>
    </row>
    <row r="25" spans="1:11" ht="38" x14ac:dyDescent="0.2">
      <c r="A25" s="185" t="s">
        <v>114</v>
      </c>
      <c r="B25" s="186" t="s">
        <v>115</v>
      </c>
      <c r="C25" s="187" t="s">
        <v>1030</v>
      </c>
      <c r="D25" s="188" t="s">
        <v>59</v>
      </c>
      <c r="E25" s="187" t="s">
        <v>1043</v>
      </c>
      <c r="F25" s="187" t="s">
        <v>1044</v>
      </c>
      <c r="G25" s="187" t="s">
        <v>1045</v>
      </c>
      <c r="H25" s="187" t="s">
        <v>1046</v>
      </c>
      <c r="I25" s="187" t="s">
        <v>1047</v>
      </c>
      <c r="J25" s="187" t="s">
        <v>1048</v>
      </c>
      <c r="K25" s="189" t="s">
        <v>60</v>
      </c>
    </row>
    <row r="26" spans="1:11" ht="171" x14ac:dyDescent="0.2">
      <c r="A26" s="43" t="s">
        <v>61</v>
      </c>
      <c r="B26" s="44" t="s">
        <v>116</v>
      </c>
      <c r="C26" s="161" t="s">
        <v>1079</v>
      </c>
      <c r="D26" s="84"/>
      <c r="E26" s="65" t="s">
        <v>117</v>
      </c>
      <c r="F26" s="65" t="s">
        <v>118</v>
      </c>
      <c r="G26" s="65" t="s">
        <v>119</v>
      </c>
      <c r="H26" s="65" t="s">
        <v>120</v>
      </c>
      <c r="I26" s="65" t="s">
        <v>121</v>
      </c>
      <c r="J26" s="65" t="s">
        <v>122</v>
      </c>
      <c r="K26" s="184"/>
    </row>
    <row r="27" spans="1:11" ht="114" x14ac:dyDescent="0.2">
      <c r="A27" s="43" t="s">
        <v>69</v>
      </c>
      <c r="B27" s="44" t="s">
        <v>1123</v>
      </c>
      <c r="C27" s="161" t="s">
        <v>1033</v>
      </c>
      <c r="D27" s="84"/>
      <c r="E27" s="65" t="s">
        <v>123</v>
      </c>
      <c r="F27" s="65" t="s">
        <v>124</v>
      </c>
      <c r="G27" s="65" t="s">
        <v>125</v>
      </c>
      <c r="H27" s="65" t="s">
        <v>126</v>
      </c>
      <c r="I27" s="65" t="s">
        <v>127</v>
      </c>
      <c r="J27" s="65" t="s">
        <v>128</v>
      </c>
      <c r="K27" s="184"/>
    </row>
    <row r="28" spans="1:11" ht="38" x14ac:dyDescent="0.2">
      <c r="A28" s="185" t="s">
        <v>129</v>
      </c>
      <c r="B28" s="186" t="s">
        <v>130</v>
      </c>
      <c r="C28" s="187" t="s">
        <v>1030</v>
      </c>
      <c r="D28" s="188" t="s">
        <v>59</v>
      </c>
      <c r="E28" s="187" t="s">
        <v>1043</v>
      </c>
      <c r="F28" s="187" t="s">
        <v>1044</v>
      </c>
      <c r="G28" s="187" t="s">
        <v>1045</v>
      </c>
      <c r="H28" s="187" t="s">
        <v>1046</v>
      </c>
      <c r="I28" s="187" t="s">
        <v>1047</v>
      </c>
      <c r="J28" s="187" t="s">
        <v>1048</v>
      </c>
      <c r="K28" s="189" t="s">
        <v>60</v>
      </c>
    </row>
    <row r="29" spans="1:11" ht="209" x14ac:dyDescent="0.2">
      <c r="A29" s="43" t="s">
        <v>61</v>
      </c>
      <c r="B29" s="44" t="s">
        <v>1124</v>
      </c>
      <c r="C29" s="161" t="s">
        <v>1039</v>
      </c>
      <c r="D29" s="84"/>
      <c r="E29" s="67" t="s">
        <v>1240</v>
      </c>
      <c r="F29" s="67" t="s">
        <v>131</v>
      </c>
      <c r="G29" s="67" t="s">
        <v>132</v>
      </c>
      <c r="H29" s="67" t="s">
        <v>133</v>
      </c>
      <c r="I29" s="67" t="s">
        <v>134</v>
      </c>
      <c r="J29" s="67" t="s">
        <v>135</v>
      </c>
      <c r="K29" s="184"/>
    </row>
    <row r="30" spans="1:11" ht="38" x14ac:dyDescent="0.2">
      <c r="A30" s="185" t="s">
        <v>136</v>
      </c>
      <c r="B30" s="186" t="s">
        <v>137</v>
      </c>
      <c r="C30" s="187" t="s">
        <v>1030</v>
      </c>
      <c r="D30" s="188" t="s">
        <v>59</v>
      </c>
      <c r="E30" s="187" t="s">
        <v>1043</v>
      </c>
      <c r="F30" s="187" t="s">
        <v>1044</v>
      </c>
      <c r="G30" s="187" t="s">
        <v>1045</v>
      </c>
      <c r="H30" s="187" t="s">
        <v>1046</v>
      </c>
      <c r="I30" s="187" t="s">
        <v>1047</v>
      </c>
      <c r="J30" s="187" t="s">
        <v>1048</v>
      </c>
      <c r="K30" s="189" t="s">
        <v>60</v>
      </c>
    </row>
    <row r="31" spans="1:11" ht="133" x14ac:dyDescent="0.2">
      <c r="A31" s="43" t="s">
        <v>61</v>
      </c>
      <c r="B31" s="44" t="s">
        <v>1125</v>
      </c>
      <c r="C31" s="161" t="s">
        <v>1033</v>
      </c>
      <c r="D31" s="84"/>
      <c r="E31" s="65" t="s">
        <v>1241</v>
      </c>
      <c r="F31" s="65" t="s">
        <v>1242</v>
      </c>
      <c r="G31" s="65" t="s">
        <v>1243</v>
      </c>
      <c r="H31" s="65" t="s">
        <v>1244</v>
      </c>
      <c r="I31" s="65" t="s">
        <v>138</v>
      </c>
      <c r="J31" s="65" t="s">
        <v>1245</v>
      </c>
      <c r="K31" s="184"/>
    </row>
    <row r="32" spans="1:11" ht="171" x14ac:dyDescent="0.2">
      <c r="A32" s="43" t="s">
        <v>69</v>
      </c>
      <c r="B32" s="44" t="s">
        <v>1126</v>
      </c>
      <c r="C32" s="161" t="s">
        <v>1033</v>
      </c>
      <c r="D32" s="84"/>
      <c r="E32" s="65" t="s">
        <v>1246</v>
      </c>
      <c r="F32" s="65" t="s">
        <v>1247</v>
      </c>
      <c r="G32" s="65" t="s">
        <v>1248</v>
      </c>
      <c r="H32" s="65" t="s">
        <v>1249</v>
      </c>
      <c r="I32" s="65" t="s">
        <v>1250</v>
      </c>
      <c r="J32" s="65" t="s">
        <v>1251</v>
      </c>
      <c r="K32" s="184"/>
    </row>
    <row r="33" spans="1:11" ht="38" x14ac:dyDescent="0.2">
      <c r="A33" s="185" t="s">
        <v>139</v>
      </c>
      <c r="B33" s="186" t="s">
        <v>140</v>
      </c>
      <c r="C33" s="187" t="s">
        <v>1030</v>
      </c>
      <c r="D33" s="188" t="s">
        <v>59</v>
      </c>
      <c r="E33" s="187" t="s">
        <v>1043</v>
      </c>
      <c r="F33" s="187" t="s">
        <v>1044</v>
      </c>
      <c r="G33" s="187" t="s">
        <v>1045</v>
      </c>
      <c r="H33" s="187" t="s">
        <v>1046</v>
      </c>
      <c r="I33" s="187" t="s">
        <v>1047</v>
      </c>
      <c r="J33" s="187" t="s">
        <v>1048</v>
      </c>
      <c r="K33" s="189" t="s">
        <v>60</v>
      </c>
    </row>
    <row r="34" spans="1:11" ht="152" x14ac:dyDescent="0.2">
      <c r="A34" s="43" t="s">
        <v>61</v>
      </c>
      <c r="B34" s="44" t="s">
        <v>141</v>
      </c>
      <c r="C34" s="161" t="s">
        <v>1033</v>
      </c>
      <c r="D34" s="84"/>
      <c r="E34" s="65" t="s">
        <v>142</v>
      </c>
      <c r="F34" s="65" t="s">
        <v>143</v>
      </c>
      <c r="G34" s="65" t="s">
        <v>144</v>
      </c>
      <c r="H34" s="65" t="s">
        <v>145</v>
      </c>
      <c r="I34" s="65" t="s">
        <v>146</v>
      </c>
      <c r="J34" s="65" t="s">
        <v>147</v>
      </c>
      <c r="K34" s="184"/>
    </row>
    <row r="35" spans="1:11" ht="38" x14ac:dyDescent="0.2">
      <c r="A35" s="185" t="s">
        <v>148</v>
      </c>
      <c r="B35" s="186" t="s">
        <v>149</v>
      </c>
      <c r="C35" s="187" t="s">
        <v>1030</v>
      </c>
      <c r="D35" s="188" t="s">
        <v>59</v>
      </c>
      <c r="E35" s="187" t="s">
        <v>1043</v>
      </c>
      <c r="F35" s="187" t="s">
        <v>1044</v>
      </c>
      <c r="G35" s="187" t="s">
        <v>1045</v>
      </c>
      <c r="H35" s="187" t="s">
        <v>1046</v>
      </c>
      <c r="I35" s="187" t="s">
        <v>1047</v>
      </c>
      <c r="J35" s="187" t="s">
        <v>1048</v>
      </c>
      <c r="K35" s="189" t="s">
        <v>60</v>
      </c>
    </row>
    <row r="36" spans="1:11" ht="171" x14ac:dyDescent="0.2">
      <c r="A36" s="43" t="s">
        <v>61</v>
      </c>
      <c r="B36" s="44" t="s">
        <v>150</v>
      </c>
      <c r="C36" s="161" t="s">
        <v>1079</v>
      </c>
      <c r="D36" s="84"/>
      <c r="E36" s="65" t="s">
        <v>151</v>
      </c>
      <c r="F36" s="65" t="s">
        <v>152</v>
      </c>
      <c r="G36" s="65" t="s">
        <v>153</v>
      </c>
      <c r="H36" s="65" t="s">
        <v>154</v>
      </c>
      <c r="I36" s="67" t="s">
        <v>155</v>
      </c>
      <c r="J36" s="65" t="s">
        <v>156</v>
      </c>
      <c r="K36" s="184"/>
    </row>
    <row r="37" spans="1:11" ht="153" thickBot="1" x14ac:dyDescent="0.25">
      <c r="A37" s="46" t="s">
        <v>69</v>
      </c>
      <c r="B37" s="47" t="s">
        <v>157</v>
      </c>
      <c r="C37" s="163" t="s">
        <v>1039</v>
      </c>
      <c r="D37" s="138"/>
      <c r="E37" s="200" t="s">
        <v>158</v>
      </c>
      <c r="F37" s="207" t="s">
        <v>159</v>
      </c>
      <c r="G37" s="207" t="s">
        <v>160</v>
      </c>
      <c r="H37" s="207" t="s">
        <v>161</v>
      </c>
      <c r="I37" s="207" t="s">
        <v>162</v>
      </c>
      <c r="J37" s="200" t="s">
        <v>163</v>
      </c>
      <c r="K37" s="193"/>
    </row>
    <row r="38" spans="1:11" s="172" customFormat="1" ht="39" customHeight="1" x14ac:dyDescent="0.2">
      <c r="A38" s="173" t="s">
        <v>164</v>
      </c>
      <c r="B38" s="194" t="s">
        <v>165</v>
      </c>
      <c r="C38" s="195"/>
      <c r="D38" s="294"/>
      <c r="E38" s="194"/>
      <c r="F38" s="194"/>
      <c r="G38" s="194"/>
      <c r="H38" s="194"/>
      <c r="I38" s="194"/>
      <c r="J38" s="194"/>
      <c r="K38" s="196"/>
    </row>
    <row r="39" spans="1:11" ht="38" x14ac:dyDescent="0.2">
      <c r="A39" s="185" t="s">
        <v>166</v>
      </c>
      <c r="B39" s="186" t="s">
        <v>1127</v>
      </c>
      <c r="C39" s="187" t="s">
        <v>1030</v>
      </c>
      <c r="D39" s="188" t="s">
        <v>59</v>
      </c>
      <c r="E39" s="187" t="s">
        <v>1043</v>
      </c>
      <c r="F39" s="187" t="s">
        <v>1044</v>
      </c>
      <c r="G39" s="187" t="s">
        <v>1045</v>
      </c>
      <c r="H39" s="187" t="s">
        <v>1046</v>
      </c>
      <c r="I39" s="187" t="s">
        <v>1047</v>
      </c>
      <c r="J39" s="187" t="s">
        <v>1048</v>
      </c>
      <c r="K39" s="189" t="s">
        <v>60</v>
      </c>
    </row>
    <row r="40" spans="1:11" ht="190" x14ac:dyDescent="0.2">
      <c r="A40" s="43" t="s">
        <v>61</v>
      </c>
      <c r="B40" s="44" t="s">
        <v>1128</v>
      </c>
      <c r="C40" s="161" t="s">
        <v>1039</v>
      </c>
      <c r="D40" s="84"/>
      <c r="E40" s="44" t="s">
        <v>167</v>
      </c>
      <c r="F40" s="44" t="s">
        <v>168</v>
      </c>
      <c r="G40" s="44" t="s">
        <v>169</v>
      </c>
      <c r="H40" s="44" t="s">
        <v>170</v>
      </c>
      <c r="I40" s="44" t="s">
        <v>171</v>
      </c>
      <c r="J40" s="44" t="s">
        <v>172</v>
      </c>
      <c r="K40" s="184"/>
    </row>
    <row r="41" spans="1:11" ht="38" x14ac:dyDescent="0.2">
      <c r="A41" s="185" t="s">
        <v>173</v>
      </c>
      <c r="B41" s="186" t="s">
        <v>174</v>
      </c>
      <c r="C41" s="187" t="s">
        <v>1030</v>
      </c>
      <c r="D41" s="188" t="s">
        <v>59</v>
      </c>
      <c r="E41" s="187" t="s">
        <v>1043</v>
      </c>
      <c r="F41" s="187" t="s">
        <v>1044</v>
      </c>
      <c r="G41" s="187" t="s">
        <v>1045</v>
      </c>
      <c r="H41" s="187" t="s">
        <v>1046</v>
      </c>
      <c r="I41" s="187" t="s">
        <v>1047</v>
      </c>
      <c r="J41" s="187" t="s">
        <v>1048</v>
      </c>
      <c r="K41" s="189" t="s">
        <v>60</v>
      </c>
    </row>
    <row r="42" spans="1:11" ht="209" x14ac:dyDescent="0.2">
      <c r="A42" s="43" t="s">
        <v>61</v>
      </c>
      <c r="B42" s="44" t="s">
        <v>1129</v>
      </c>
      <c r="C42" s="161" t="s">
        <v>1079</v>
      </c>
      <c r="D42" s="84"/>
      <c r="E42" s="44" t="s">
        <v>175</v>
      </c>
      <c r="F42" s="44" t="s">
        <v>176</v>
      </c>
      <c r="G42" s="44" t="s">
        <v>177</v>
      </c>
      <c r="H42" s="44" t="s">
        <v>178</v>
      </c>
      <c r="I42" s="44" t="s">
        <v>179</v>
      </c>
      <c r="J42" s="44" t="s">
        <v>180</v>
      </c>
      <c r="K42" s="184"/>
    </row>
    <row r="43" spans="1:11" ht="209" x14ac:dyDescent="0.2">
      <c r="A43" s="85" t="s">
        <v>69</v>
      </c>
      <c r="B43" s="44" t="s">
        <v>181</v>
      </c>
      <c r="C43" s="161" t="s">
        <v>1033</v>
      </c>
      <c r="D43" s="84"/>
      <c r="E43" s="44" t="s">
        <v>182</v>
      </c>
      <c r="F43" s="44" t="s">
        <v>183</v>
      </c>
      <c r="G43" s="44" t="s">
        <v>184</v>
      </c>
      <c r="H43" s="44" t="s">
        <v>185</v>
      </c>
      <c r="I43" s="44" t="s">
        <v>186</v>
      </c>
      <c r="J43" s="44" t="s">
        <v>187</v>
      </c>
      <c r="K43" s="184"/>
    </row>
    <row r="44" spans="1:11" ht="38" x14ac:dyDescent="0.2">
      <c r="A44" s="185" t="s">
        <v>188</v>
      </c>
      <c r="B44" s="186" t="s">
        <v>1130</v>
      </c>
      <c r="C44" s="187" t="s">
        <v>1030</v>
      </c>
      <c r="D44" s="188" t="s">
        <v>59</v>
      </c>
      <c r="E44" s="187" t="s">
        <v>1043</v>
      </c>
      <c r="F44" s="187" t="s">
        <v>1044</v>
      </c>
      <c r="G44" s="187" t="s">
        <v>1045</v>
      </c>
      <c r="H44" s="187" t="s">
        <v>1046</v>
      </c>
      <c r="I44" s="187" t="s">
        <v>1047</v>
      </c>
      <c r="J44" s="187" t="s">
        <v>1048</v>
      </c>
      <c r="K44" s="189" t="s">
        <v>60</v>
      </c>
    </row>
    <row r="45" spans="1:11" ht="171" x14ac:dyDescent="0.2">
      <c r="A45" s="43" t="s">
        <v>61</v>
      </c>
      <c r="B45" s="44" t="s">
        <v>1131</v>
      </c>
      <c r="C45" s="161" t="s">
        <v>1033</v>
      </c>
      <c r="D45" s="84"/>
      <c r="E45" s="44" t="s">
        <v>189</v>
      </c>
      <c r="F45" s="44" t="s">
        <v>190</v>
      </c>
      <c r="G45" s="44" t="s">
        <v>191</v>
      </c>
      <c r="H45" s="44" t="s">
        <v>192</v>
      </c>
      <c r="I45" s="44" t="s">
        <v>193</v>
      </c>
      <c r="J45" s="44" t="s">
        <v>194</v>
      </c>
      <c r="K45" s="184"/>
    </row>
    <row r="46" spans="1:11" ht="57" customHeight="1" x14ac:dyDescent="0.2">
      <c r="A46" s="185" t="s">
        <v>195</v>
      </c>
      <c r="B46" s="186" t="s">
        <v>1132</v>
      </c>
      <c r="C46" s="187" t="s">
        <v>1030</v>
      </c>
      <c r="D46" s="188" t="s">
        <v>59</v>
      </c>
      <c r="E46" s="187" t="s">
        <v>1043</v>
      </c>
      <c r="F46" s="187" t="s">
        <v>1044</v>
      </c>
      <c r="G46" s="187" t="s">
        <v>1045</v>
      </c>
      <c r="H46" s="187" t="s">
        <v>1046</v>
      </c>
      <c r="I46" s="187" t="s">
        <v>1047</v>
      </c>
      <c r="J46" s="187" t="s">
        <v>1048</v>
      </c>
      <c r="K46" s="189" t="s">
        <v>60</v>
      </c>
    </row>
    <row r="47" spans="1:11" ht="295.75" customHeight="1" x14ac:dyDescent="0.2">
      <c r="A47" s="85" t="s">
        <v>61</v>
      </c>
      <c r="B47" s="44" t="s">
        <v>196</v>
      </c>
      <c r="C47" s="161" t="s">
        <v>1033</v>
      </c>
      <c r="D47" s="84"/>
      <c r="E47" s="44" t="s">
        <v>197</v>
      </c>
      <c r="F47" s="44" t="s">
        <v>1252</v>
      </c>
      <c r="G47" s="44" t="s">
        <v>1253</v>
      </c>
      <c r="H47" s="44" t="s">
        <v>1254</v>
      </c>
      <c r="I47" s="44" t="s">
        <v>1255</v>
      </c>
      <c r="J47" s="44" t="s">
        <v>1256</v>
      </c>
      <c r="K47" s="184"/>
    </row>
    <row r="48" spans="1:11" ht="114" x14ac:dyDescent="0.2">
      <c r="A48" s="85" t="s">
        <v>69</v>
      </c>
      <c r="B48" s="44" t="s">
        <v>1133</v>
      </c>
      <c r="C48" s="161" t="s">
        <v>1033</v>
      </c>
      <c r="D48" s="84"/>
      <c r="E48" s="44" t="s">
        <v>198</v>
      </c>
      <c r="F48" s="44" t="s">
        <v>199</v>
      </c>
      <c r="G48" s="44" t="s">
        <v>200</v>
      </c>
      <c r="H48" s="44" t="s">
        <v>201</v>
      </c>
      <c r="I48" s="44" t="s">
        <v>202</v>
      </c>
      <c r="J48" s="44" t="s">
        <v>203</v>
      </c>
      <c r="K48" s="184"/>
    </row>
    <row r="49" spans="1:11" ht="133" x14ac:dyDescent="0.2">
      <c r="A49" s="85" t="s">
        <v>94</v>
      </c>
      <c r="B49" s="50" t="s">
        <v>1257</v>
      </c>
      <c r="C49" s="161" t="s">
        <v>1033</v>
      </c>
      <c r="D49" s="84"/>
      <c r="E49" s="44" t="s">
        <v>1258</v>
      </c>
      <c r="F49" s="44" t="s">
        <v>1259</v>
      </c>
      <c r="G49" s="44" t="s">
        <v>1260</v>
      </c>
      <c r="H49" s="44" t="s">
        <v>1261</v>
      </c>
      <c r="I49" s="44" t="s">
        <v>1262</v>
      </c>
      <c r="J49" s="44" t="s">
        <v>1263</v>
      </c>
      <c r="K49" s="184"/>
    </row>
    <row r="50" spans="1:11" ht="171" x14ac:dyDescent="0.2">
      <c r="A50" s="85" t="s">
        <v>204</v>
      </c>
      <c r="B50" s="44" t="s">
        <v>1134</v>
      </c>
      <c r="C50" s="161" t="s">
        <v>1033</v>
      </c>
      <c r="D50" s="84"/>
      <c r="E50" s="44" t="s">
        <v>205</v>
      </c>
      <c r="F50" s="44" t="s">
        <v>206</v>
      </c>
      <c r="G50" s="44" t="s">
        <v>207</v>
      </c>
      <c r="H50" s="44" t="s">
        <v>208</v>
      </c>
      <c r="I50" s="44" t="s">
        <v>209</v>
      </c>
      <c r="J50" s="44" t="s">
        <v>210</v>
      </c>
      <c r="K50" s="184"/>
    </row>
    <row r="51" spans="1:11" ht="190" x14ac:dyDescent="0.2">
      <c r="A51" s="85" t="s">
        <v>211</v>
      </c>
      <c r="B51" s="44" t="s">
        <v>1135</v>
      </c>
      <c r="C51" s="161" t="s">
        <v>1033</v>
      </c>
      <c r="D51" s="84"/>
      <c r="E51" s="44" t="s">
        <v>212</v>
      </c>
      <c r="F51" s="44" t="s">
        <v>213</v>
      </c>
      <c r="G51" s="44" t="s">
        <v>214</v>
      </c>
      <c r="H51" s="44" t="s">
        <v>215</v>
      </c>
      <c r="I51" s="44" t="s">
        <v>216</v>
      </c>
      <c r="J51" s="44" t="s">
        <v>217</v>
      </c>
      <c r="K51" s="184"/>
    </row>
    <row r="52" spans="1:11" ht="247" x14ac:dyDescent="0.2">
      <c r="A52" s="85" t="s">
        <v>218</v>
      </c>
      <c r="B52" s="44" t="s">
        <v>1136</v>
      </c>
      <c r="C52" s="161" t="s">
        <v>1033</v>
      </c>
      <c r="D52" s="84"/>
      <c r="E52" s="44" t="s">
        <v>219</v>
      </c>
      <c r="F52" s="44" t="s">
        <v>220</v>
      </c>
      <c r="G52" s="44" t="s">
        <v>221</v>
      </c>
      <c r="H52" s="48" t="s">
        <v>1098</v>
      </c>
      <c r="I52" s="48" t="s">
        <v>1100</v>
      </c>
      <c r="J52" s="48" t="s">
        <v>1099</v>
      </c>
      <c r="K52" s="184"/>
    </row>
    <row r="53" spans="1:11" ht="171" x14ac:dyDescent="0.2">
      <c r="A53" s="85" t="s">
        <v>222</v>
      </c>
      <c r="B53" s="44" t="s">
        <v>1137</v>
      </c>
      <c r="C53" s="161" t="s">
        <v>1033</v>
      </c>
      <c r="D53" s="84"/>
      <c r="E53" s="44" t="s">
        <v>223</v>
      </c>
      <c r="F53" s="44" t="s">
        <v>224</v>
      </c>
      <c r="G53" s="44" t="s">
        <v>225</v>
      </c>
      <c r="H53" s="44" t="s">
        <v>226</v>
      </c>
      <c r="I53" s="44" t="s">
        <v>227</v>
      </c>
      <c r="J53" s="44" t="s">
        <v>228</v>
      </c>
      <c r="K53" s="198"/>
    </row>
    <row r="54" spans="1:11" ht="54" customHeight="1" x14ac:dyDescent="0.2">
      <c r="A54" s="185" t="s">
        <v>229</v>
      </c>
      <c r="B54" s="186" t="s">
        <v>230</v>
      </c>
      <c r="C54" s="187" t="s">
        <v>1030</v>
      </c>
      <c r="D54" s="188" t="s">
        <v>59</v>
      </c>
      <c r="E54" s="187" t="s">
        <v>1043</v>
      </c>
      <c r="F54" s="187" t="s">
        <v>1044</v>
      </c>
      <c r="G54" s="187" t="s">
        <v>1045</v>
      </c>
      <c r="H54" s="187" t="s">
        <v>1046</v>
      </c>
      <c r="I54" s="187" t="s">
        <v>1047</v>
      </c>
      <c r="J54" s="187" t="s">
        <v>1048</v>
      </c>
      <c r="K54" s="189" t="s">
        <v>60</v>
      </c>
    </row>
    <row r="55" spans="1:11" ht="209" x14ac:dyDescent="0.2">
      <c r="A55" s="43" t="s">
        <v>61</v>
      </c>
      <c r="B55" s="44" t="s">
        <v>231</v>
      </c>
      <c r="C55" s="161" t="s">
        <v>1033</v>
      </c>
      <c r="D55" s="84"/>
      <c r="E55" s="44" t="s">
        <v>232</v>
      </c>
      <c r="F55" s="44" t="s">
        <v>233</v>
      </c>
      <c r="G55" s="44" t="s">
        <v>234</v>
      </c>
      <c r="H55" s="44" t="s">
        <v>235</v>
      </c>
      <c r="I55" s="44" t="s">
        <v>236</v>
      </c>
      <c r="J55" s="44" t="s">
        <v>237</v>
      </c>
      <c r="K55" s="198"/>
    </row>
    <row r="56" spans="1:11" ht="194.5" customHeight="1" x14ac:dyDescent="0.2">
      <c r="A56" s="85" t="s">
        <v>69</v>
      </c>
      <c r="B56" s="44" t="s">
        <v>238</v>
      </c>
      <c r="C56" s="161" t="s">
        <v>1033</v>
      </c>
      <c r="D56" s="84"/>
      <c r="E56" s="44" t="s">
        <v>239</v>
      </c>
      <c r="F56" s="44" t="s">
        <v>240</v>
      </c>
      <c r="G56" s="44" t="s">
        <v>241</v>
      </c>
      <c r="H56" s="44" t="s">
        <v>242</v>
      </c>
      <c r="I56" s="44" t="s">
        <v>243</v>
      </c>
      <c r="J56" s="44" t="s">
        <v>244</v>
      </c>
      <c r="K56" s="198"/>
    </row>
    <row r="57" spans="1:11" ht="61.75" customHeight="1" x14ac:dyDescent="0.2">
      <c r="A57" s="185" t="s">
        <v>245</v>
      </c>
      <c r="B57" s="186" t="s">
        <v>246</v>
      </c>
      <c r="C57" s="187" t="s">
        <v>1030</v>
      </c>
      <c r="D57" s="188" t="s">
        <v>59</v>
      </c>
      <c r="E57" s="187" t="s">
        <v>1043</v>
      </c>
      <c r="F57" s="187" t="s">
        <v>1044</v>
      </c>
      <c r="G57" s="187" t="s">
        <v>1045</v>
      </c>
      <c r="H57" s="187" t="s">
        <v>1046</v>
      </c>
      <c r="I57" s="187" t="s">
        <v>1047</v>
      </c>
      <c r="J57" s="187" t="s">
        <v>1048</v>
      </c>
      <c r="K57" s="189" t="s">
        <v>60</v>
      </c>
    </row>
    <row r="58" spans="1:11" ht="152" x14ac:dyDescent="0.2">
      <c r="A58" s="85" t="s">
        <v>61</v>
      </c>
      <c r="B58" s="44" t="s">
        <v>247</v>
      </c>
      <c r="C58" s="161" t="s">
        <v>1033</v>
      </c>
      <c r="D58" s="84"/>
      <c r="E58" s="44" t="s">
        <v>248</v>
      </c>
      <c r="F58" s="44" t="s">
        <v>249</v>
      </c>
      <c r="G58" s="44" t="s">
        <v>250</v>
      </c>
      <c r="H58" s="44" t="s">
        <v>251</v>
      </c>
      <c r="I58" s="44" t="s">
        <v>252</v>
      </c>
      <c r="J58" s="44" t="s">
        <v>253</v>
      </c>
      <c r="K58" s="198"/>
    </row>
    <row r="59" spans="1:11" ht="209" x14ac:dyDescent="0.2">
      <c r="A59" s="43" t="s">
        <v>69</v>
      </c>
      <c r="B59" s="44" t="s">
        <v>1264</v>
      </c>
      <c r="C59" s="161" t="s">
        <v>1033</v>
      </c>
      <c r="D59" s="84"/>
      <c r="E59" s="44" t="s">
        <v>1090</v>
      </c>
      <c r="F59" s="44" t="s">
        <v>1091</v>
      </c>
      <c r="G59" s="44" t="s">
        <v>1092</v>
      </c>
      <c r="H59" s="44" t="s">
        <v>1093</v>
      </c>
      <c r="I59" s="44" t="s">
        <v>1094</v>
      </c>
      <c r="J59" s="44" t="s">
        <v>1095</v>
      </c>
      <c r="K59" s="198"/>
    </row>
    <row r="60" spans="1:11" ht="54" customHeight="1" x14ac:dyDescent="0.2">
      <c r="A60" s="185" t="s">
        <v>254</v>
      </c>
      <c r="B60" s="186" t="s">
        <v>255</v>
      </c>
      <c r="C60" s="187" t="s">
        <v>1030</v>
      </c>
      <c r="D60" s="188" t="s">
        <v>59</v>
      </c>
      <c r="E60" s="187" t="s">
        <v>1043</v>
      </c>
      <c r="F60" s="187" t="s">
        <v>1044</v>
      </c>
      <c r="G60" s="187" t="s">
        <v>1045</v>
      </c>
      <c r="H60" s="187" t="s">
        <v>1046</v>
      </c>
      <c r="I60" s="187" t="s">
        <v>1047</v>
      </c>
      <c r="J60" s="187" t="s">
        <v>1048</v>
      </c>
      <c r="K60" s="189" t="s">
        <v>60</v>
      </c>
    </row>
    <row r="61" spans="1:11" ht="133" x14ac:dyDescent="0.2">
      <c r="A61" s="43" t="s">
        <v>61</v>
      </c>
      <c r="B61" s="44" t="s">
        <v>256</v>
      </c>
      <c r="C61" s="161" t="s">
        <v>1033</v>
      </c>
      <c r="D61" s="84"/>
      <c r="E61" s="44" t="s">
        <v>257</v>
      </c>
      <c r="F61" s="44" t="s">
        <v>258</v>
      </c>
      <c r="G61" s="44" t="s">
        <v>259</v>
      </c>
      <c r="H61" s="44" t="s">
        <v>260</v>
      </c>
      <c r="I61" s="44" t="s">
        <v>261</v>
      </c>
      <c r="J61" s="44" t="s">
        <v>262</v>
      </c>
      <c r="K61" s="199"/>
    </row>
    <row r="62" spans="1:11" ht="114" x14ac:dyDescent="0.2">
      <c r="A62" s="85" t="s">
        <v>69</v>
      </c>
      <c r="B62" s="44" t="s">
        <v>263</v>
      </c>
      <c r="C62" s="161" t="s">
        <v>1033</v>
      </c>
      <c r="D62" s="84"/>
      <c r="E62" s="44" t="s">
        <v>264</v>
      </c>
      <c r="F62" s="44" t="s">
        <v>265</v>
      </c>
      <c r="G62" s="44" t="s">
        <v>266</v>
      </c>
      <c r="H62" s="44" t="s">
        <v>267</v>
      </c>
      <c r="I62" s="44" t="s">
        <v>268</v>
      </c>
      <c r="J62" s="44" t="s">
        <v>269</v>
      </c>
      <c r="K62" s="199"/>
    </row>
    <row r="63" spans="1:11" ht="190" x14ac:dyDescent="0.2">
      <c r="A63" s="43" t="s">
        <v>94</v>
      </c>
      <c r="B63" s="44" t="s">
        <v>1138</v>
      </c>
      <c r="C63" s="161" t="s">
        <v>1033</v>
      </c>
      <c r="D63" s="84"/>
      <c r="E63" s="44" t="s">
        <v>270</v>
      </c>
      <c r="F63" s="44" t="s">
        <v>271</v>
      </c>
      <c r="G63" s="44" t="s">
        <v>272</v>
      </c>
      <c r="H63" s="44" t="s">
        <v>273</v>
      </c>
      <c r="I63" s="44" t="s">
        <v>274</v>
      </c>
      <c r="J63" s="44" t="s">
        <v>275</v>
      </c>
      <c r="K63" s="199"/>
    </row>
    <row r="64" spans="1:11" ht="38" x14ac:dyDescent="0.2">
      <c r="A64" s="185" t="s">
        <v>276</v>
      </c>
      <c r="B64" s="186" t="s">
        <v>277</v>
      </c>
      <c r="C64" s="208" t="s">
        <v>1030</v>
      </c>
      <c r="D64" s="209" t="s">
        <v>59</v>
      </c>
      <c r="E64" s="208" t="s">
        <v>1043</v>
      </c>
      <c r="F64" s="208" t="s">
        <v>1044</v>
      </c>
      <c r="G64" s="208" t="s">
        <v>1045</v>
      </c>
      <c r="H64" s="208" t="s">
        <v>1046</v>
      </c>
      <c r="I64" s="208" t="s">
        <v>1047</v>
      </c>
      <c r="J64" s="208" t="s">
        <v>1048</v>
      </c>
      <c r="K64" s="210" t="s">
        <v>60</v>
      </c>
    </row>
    <row r="65" spans="1:11" ht="134" thickBot="1" x14ac:dyDescent="0.25">
      <c r="A65" s="211" t="s">
        <v>61</v>
      </c>
      <c r="B65" s="47" t="s">
        <v>1139</v>
      </c>
      <c r="C65" s="162" t="s">
        <v>1033</v>
      </c>
      <c r="D65" s="165"/>
      <c r="E65" s="45" t="s">
        <v>278</v>
      </c>
      <c r="F65" s="45" t="s">
        <v>279</v>
      </c>
      <c r="G65" s="45" t="s">
        <v>280</v>
      </c>
      <c r="H65" s="45" t="s">
        <v>281</v>
      </c>
      <c r="I65" s="45" t="s">
        <v>282</v>
      </c>
      <c r="J65" s="45" t="s">
        <v>283</v>
      </c>
      <c r="K65" s="212"/>
    </row>
    <row r="66" spans="1:11" s="172" customFormat="1" ht="37" customHeight="1" x14ac:dyDescent="0.2">
      <c r="A66" s="202" t="s">
        <v>284</v>
      </c>
      <c r="B66" s="194" t="s">
        <v>285</v>
      </c>
      <c r="C66" s="204"/>
      <c r="D66" s="293"/>
      <c r="E66" s="203"/>
      <c r="F66" s="203"/>
      <c r="G66" s="203"/>
      <c r="H66" s="203"/>
      <c r="I66" s="203"/>
      <c r="J66" s="203"/>
      <c r="K66" s="205"/>
    </row>
    <row r="67" spans="1:11" ht="38" x14ac:dyDescent="0.2">
      <c r="A67" s="185" t="s">
        <v>286</v>
      </c>
      <c r="B67" s="186" t="s">
        <v>287</v>
      </c>
      <c r="C67" s="187" t="s">
        <v>1030</v>
      </c>
      <c r="D67" s="188" t="s">
        <v>59</v>
      </c>
      <c r="E67" s="187" t="s">
        <v>1043</v>
      </c>
      <c r="F67" s="187" t="s">
        <v>1044</v>
      </c>
      <c r="G67" s="187" t="s">
        <v>1045</v>
      </c>
      <c r="H67" s="187" t="s">
        <v>1046</v>
      </c>
      <c r="I67" s="187" t="s">
        <v>1047</v>
      </c>
      <c r="J67" s="187" t="s">
        <v>1048</v>
      </c>
      <c r="K67" s="189" t="s">
        <v>60</v>
      </c>
    </row>
    <row r="68" spans="1:11" ht="133" x14ac:dyDescent="0.2">
      <c r="A68" s="43" t="s">
        <v>61</v>
      </c>
      <c r="B68" s="44" t="s">
        <v>1265</v>
      </c>
      <c r="C68" s="161" t="s">
        <v>1033</v>
      </c>
      <c r="D68" s="84"/>
      <c r="E68" s="96" t="s">
        <v>288</v>
      </c>
      <c r="F68" s="96" t="s">
        <v>289</v>
      </c>
      <c r="G68" s="96" t="s">
        <v>290</v>
      </c>
      <c r="H68" s="96" t="s">
        <v>291</v>
      </c>
      <c r="I68" s="96" t="s">
        <v>292</v>
      </c>
      <c r="J68" s="96" t="s">
        <v>293</v>
      </c>
      <c r="K68" s="198"/>
    </row>
    <row r="69" spans="1:11" ht="285" x14ac:dyDescent="0.2">
      <c r="A69" s="43" t="s">
        <v>69</v>
      </c>
      <c r="B69" s="44" t="s">
        <v>1096</v>
      </c>
      <c r="C69" s="161" t="s">
        <v>1033</v>
      </c>
      <c r="D69" s="84"/>
      <c r="E69" s="96" t="s">
        <v>294</v>
      </c>
      <c r="F69" s="96" t="s">
        <v>295</v>
      </c>
      <c r="G69" s="96" t="s">
        <v>296</v>
      </c>
      <c r="H69" s="96" t="s">
        <v>297</v>
      </c>
      <c r="I69" s="96" t="s">
        <v>298</v>
      </c>
      <c r="J69" s="96" t="s">
        <v>299</v>
      </c>
      <c r="K69" s="198"/>
    </row>
    <row r="70" spans="1:11" ht="57.5" customHeight="1" x14ac:dyDescent="0.2">
      <c r="A70" s="185" t="s">
        <v>300</v>
      </c>
      <c r="B70" s="186" t="s">
        <v>1140</v>
      </c>
      <c r="C70" s="187" t="s">
        <v>1030</v>
      </c>
      <c r="D70" s="188" t="s">
        <v>59</v>
      </c>
      <c r="E70" s="187" t="s">
        <v>1043</v>
      </c>
      <c r="F70" s="187" t="s">
        <v>1044</v>
      </c>
      <c r="G70" s="187" t="s">
        <v>1045</v>
      </c>
      <c r="H70" s="187" t="s">
        <v>1046</v>
      </c>
      <c r="I70" s="187" t="s">
        <v>1047</v>
      </c>
      <c r="J70" s="187" t="s">
        <v>1048</v>
      </c>
      <c r="K70" s="189" t="s">
        <v>60</v>
      </c>
    </row>
    <row r="71" spans="1:11" ht="133" x14ac:dyDescent="0.2">
      <c r="A71" s="43" t="s">
        <v>61</v>
      </c>
      <c r="B71" s="44" t="s">
        <v>1266</v>
      </c>
      <c r="C71" s="161" t="s">
        <v>1033</v>
      </c>
      <c r="D71" s="84"/>
      <c r="E71" s="96" t="s">
        <v>301</v>
      </c>
      <c r="F71" s="96" t="s">
        <v>302</v>
      </c>
      <c r="G71" s="96" t="s">
        <v>303</v>
      </c>
      <c r="H71" s="96" t="s">
        <v>304</v>
      </c>
      <c r="I71" s="96" t="s">
        <v>305</v>
      </c>
      <c r="J71" s="65" t="s">
        <v>306</v>
      </c>
      <c r="K71" s="198"/>
    </row>
    <row r="72" spans="1:11" ht="209" x14ac:dyDescent="0.2">
      <c r="A72" s="43" t="s">
        <v>69</v>
      </c>
      <c r="B72" s="44" t="s">
        <v>307</v>
      </c>
      <c r="C72" s="161" t="s">
        <v>1033</v>
      </c>
      <c r="D72" s="84"/>
      <c r="E72" s="96" t="s">
        <v>308</v>
      </c>
      <c r="F72" s="96" t="s">
        <v>309</v>
      </c>
      <c r="G72" s="96" t="s">
        <v>310</v>
      </c>
      <c r="H72" s="96" t="s">
        <v>311</v>
      </c>
      <c r="I72" s="96" t="s">
        <v>312</v>
      </c>
      <c r="J72" s="65" t="s">
        <v>313</v>
      </c>
      <c r="K72" s="198"/>
    </row>
    <row r="73" spans="1:11" ht="57" x14ac:dyDescent="0.2">
      <c r="A73" s="185" t="s">
        <v>314</v>
      </c>
      <c r="B73" s="186" t="s">
        <v>1141</v>
      </c>
      <c r="C73" s="187" t="s">
        <v>1030</v>
      </c>
      <c r="D73" s="188" t="s">
        <v>59</v>
      </c>
      <c r="E73" s="187" t="s">
        <v>1043</v>
      </c>
      <c r="F73" s="187" t="s">
        <v>1044</v>
      </c>
      <c r="G73" s="187" t="s">
        <v>1045</v>
      </c>
      <c r="H73" s="187" t="s">
        <v>1046</v>
      </c>
      <c r="I73" s="187" t="s">
        <v>1047</v>
      </c>
      <c r="J73" s="187" t="s">
        <v>1048</v>
      </c>
      <c r="K73" s="189" t="s">
        <v>60</v>
      </c>
    </row>
    <row r="74" spans="1:11" ht="209" x14ac:dyDescent="0.2">
      <c r="A74" s="43" t="s">
        <v>61</v>
      </c>
      <c r="B74" s="44" t="s">
        <v>315</v>
      </c>
      <c r="C74" s="161" t="s">
        <v>1033</v>
      </c>
      <c r="D74" s="84"/>
      <c r="E74" s="96" t="s">
        <v>316</v>
      </c>
      <c r="F74" s="96" t="s">
        <v>317</v>
      </c>
      <c r="G74" s="96" t="s">
        <v>318</v>
      </c>
      <c r="H74" s="96" t="s">
        <v>319</v>
      </c>
      <c r="I74" s="96" t="s">
        <v>320</v>
      </c>
      <c r="J74" s="96" t="s">
        <v>321</v>
      </c>
      <c r="K74" s="198"/>
    </row>
    <row r="75" spans="1:11" ht="152" x14ac:dyDescent="0.2">
      <c r="A75" s="43" t="s">
        <v>69</v>
      </c>
      <c r="B75" s="44" t="s">
        <v>322</v>
      </c>
      <c r="C75" s="161" t="s">
        <v>1033</v>
      </c>
      <c r="D75" s="84"/>
      <c r="E75" s="96" t="s">
        <v>323</v>
      </c>
      <c r="F75" s="96" t="s">
        <v>324</v>
      </c>
      <c r="G75" s="96" t="s">
        <v>325</v>
      </c>
      <c r="H75" s="96" t="s">
        <v>326</v>
      </c>
      <c r="I75" s="96" t="s">
        <v>327</v>
      </c>
      <c r="J75" s="96" t="s">
        <v>328</v>
      </c>
      <c r="K75" s="199"/>
    </row>
    <row r="76" spans="1:11" ht="57" x14ac:dyDescent="0.2">
      <c r="A76" s="185" t="s">
        <v>329</v>
      </c>
      <c r="B76" s="186" t="s">
        <v>330</v>
      </c>
      <c r="C76" s="187" t="s">
        <v>1030</v>
      </c>
      <c r="D76" s="188" t="s">
        <v>59</v>
      </c>
      <c r="E76" s="187" t="s">
        <v>1043</v>
      </c>
      <c r="F76" s="187" t="s">
        <v>1044</v>
      </c>
      <c r="G76" s="187" t="s">
        <v>1045</v>
      </c>
      <c r="H76" s="187" t="s">
        <v>1046</v>
      </c>
      <c r="I76" s="187" t="s">
        <v>1047</v>
      </c>
      <c r="J76" s="187" t="s">
        <v>1048</v>
      </c>
      <c r="K76" s="189" t="s">
        <v>60</v>
      </c>
    </row>
    <row r="77" spans="1:11" ht="133" x14ac:dyDescent="0.2">
      <c r="A77" s="43" t="s">
        <v>61</v>
      </c>
      <c r="B77" s="44" t="s">
        <v>331</v>
      </c>
      <c r="C77" s="161" t="s">
        <v>1033</v>
      </c>
      <c r="D77" s="84"/>
      <c r="E77" s="96" t="s">
        <v>332</v>
      </c>
      <c r="F77" s="96" t="s">
        <v>333</v>
      </c>
      <c r="G77" s="96" t="s">
        <v>334</v>
      </c>
      <c r="H77" s="96" t="s">
        <v>335</v>
      </c>
      <c r="I77" s="96" t="s">
        <v>336</v>
      </c>
      <c r="J77" s="96" t="s">
        <v>337</v>
      </c>
      <c r="K77" s="184"/>
    </row>
    <row r="78" spans="1:11" ht="114" x14ac:dyDescent="0.2">
      <c r="A78" s="43" t="s">
        <v>69</v>
      </c>
      <c r="B78" s="44" t="s">
        <v>338</v>
      </c>
      <c r="C78" s="161" t="s">
        <v>1033</v>
      </c>
      <c r="D78" s="84"/>
      <c r="E78" s="96" t="s">
        <v>339</v>
      </c>
      <c r="F78" s="96" t="s">
        <v>340</v>
      </c>
      <c r="G78" s="96" t="s">
        <v>341</v>
      </c>
      <c r="H78" s="96" t="s">
        <v>342</v>
      </c>
      <c r="I78" s="96" t="s">
        <v>343</v>
      </c>
      <c r="J78" s="96" t="s">
        <v>344</v>
      </c>
      <c r="K78" s="184"/>
    </row>
    <row r="79" spans="1:11" ht="171" x14ac:dyDescent="0.2">
      <c r="A79" s="43" t="s">
        <v>94</v>
      </c>
      <c r="B79" s="44" t="s">
        <v>345</v>
      </c>
      <c r="C79" s="161" t="s">
        <v>1033</v>
      </c>
      <c r="D79" s="84"/>
      <c r="E79" s="96" t="s">
        <v>346</v>
      </c>
      <c r="F79" s="96" t="s">
        <v>347</v>
      </c>
      <c r="G79" s="96" t="s">
        <v>348</v>
      </c>
      <c r="H79" s="96" t="s">
        <v>349</v>
      </c>
      <c r="I79" s="96" t="s">
        <v>350</v>
      </c>
      <c r="J79" s="96" t="s">
        <v>351</v>
      </c>
      <c r="K79" s="199"/>
    </row>
    <row r="80" spans="1:11" ht="57" x14ac:dyDescent="0.2">
      <c r="A80" s="185" t="s">
        <v>352</v>
      </c>
      <c r="B80" s="186" t="s">
        <v>1142</v>
      </c>
      <c r="C80" s="187" t="s">
        <v>1030</v>
      </c>
      <c r="D80" s="188" t="s">
        <v>59</v>
      </c>
      <c r="E80" s="187" t="s">
        <v>1043</v>
      </c>
      <c r="F80" s="187" t="s">
        <v>1044</v>
      </c>
      <c r="G80" s="187" t="s">
        <v>1045</v>
      </c>
      <c r="H80" s="187" t="s">
        <v>1046</v>
      </c>
      <c r="I80" s="187" t="s">
        <v>1047</v>
      </c>
      <c r="J80" s="187" t="s">
        <v>1048</v>
      </c>
      <c r="K80" s="189" t="s">
        <v>60</v>
      </c>
    </row>
    <row r="81" spans="1:11" ht="133" x14ac:dyDescent="0.2">
      <c r="A81" s="43" t="s">
        <v>61</v>
      </c>
      <c r="B81" s="44" t="s">
        <v>353</v>
      </c>
      <c r="C81" s="161" t="s">
        <v>1033</v>
      </c>
      <c r="D81" s="84"/>
      <c r="E81" s="65" t="s">
        <v>354</v>
      </c>
      <c r="F81" s="65" t="s">
        <v>355</v>
      </c>
      <c r="G81" s="65" t="s">
        <v>356</v>
      </c>
      <c r="H81" s="65" t="s">
        <v>357</v>
      </c>
      <c r="I81" s="65" t="s">
        <v>358</v>
      </c>
      <c r="J81" s="65" t="s">
        <v>359</v>
      </c>
      <c r="K81" s="198"/>
    </row>
    <row r="82" spans="1:11" ht="114" x14ac:dyDescent="0.2">
      <c r="A82" s="43" t="s">
        <v>69</v>
      </c>
      <c r="B82" s="44" t="s">
        <v>1267</v>
      </c>
      <c r="C82" s="161" t="s">
        <v>1033</v>
      </c>
      <c r="D82" s="84"/>
      <c r="E82" s="65" t="s">
        <v>360</v>
      </c>
      <c r="F82" s="65" t="s">
        <v>361</v>
      </c>
      <c r="G82" s="65" t="s">
        <v>362</v>
      </c>
      <c r="H82" s="65" t="s">
        <v>363</v>
      </c>
      <c r="I82" s="65" t="s">
        <v>364</v>
      </c>
      <c r="J82" s="65" t="s">
        <v>365</v>
      </c>
      <c r="K82" s="199"/>
    </row>
    <row r="83" spans="1:11" ht="192" customHeight="1" thickBot="1" x14ac:dyDescent="0.25">
      <c r="A83" s="46" t="s">
        <v>94</v>
      </c>
      <c r="B83" s="47" t="s">
        <v>1268</v>
      </c>
      <c r="C83" s="163" t="s">
        <v>1033</v>
      </c>
      <c r="D83" s="138"/>
      <c r="E83" s="200" t="s">
        <v>366</v>
      </c>
      <c r="F83" s="200" t="s">
        <v>367</v>
      </c>
      <c r="G83" s="200" t="s">
        <v>368</v>
      </c>
      <c r="H83" s="200" t="s">
        <v>369</v>
      </c>
      <c r="I83" s="200" t="s">
        <v>370</v>
      </c>
      <c r="J83" s="200" t="s">
        <v>371</v>
      </c>
      <c r="K83" s="201"/>
    </row>
    <row r="84" spans="1:11" ht="31" x14ac:dyDescent="0.35">
      <c r="B84" s="325"/>
      <c r="C84" s="325"/>
      <c r="D84" s="325"/>
      <c r="E84" s="325"/>
    </row>
  </sheetData>
  <sheetProtection algorithmName="SHA-512" hashValue="a2fIl/eLWc9g/v9ri8M9B3YvsruEeweRQbKWERjlEoH46Oinr3nB4F02wpH+EeG6y6JEuCsfD3e4rLMEF+xIxA==" saltValue="YTlHwh5F99UG5JJ5sFXu9w==" spinCount="100000" sheet="1" objects="1" scenarios="1"/>
  <mergeCells count="3">
    <mergeCell ref="B1:E1"/>
    <mergeCell ref="B84:E84"/>
    <mergeCell ref="A2:K2"/>
  </mergeCells>
  <phoneticPr fontId="17" type="noConversion"/>
  <conditionalFormatting sqref="D4:D11 D13:D23 D25:D37 D39:D65 D67:D68 D70:D71 D73:D74 D76:D78 D80:D83">
    <cfRule type="containsText" dxfId="101" priority="26" operator="containsText" text="yes">
      <formula>NOT(ISERROR(SEARCH("yes",D4)))</formula>
    </cfRule>
  </conditionalFormatting>
  <conditionalFormatting sqref="D85:D5947">
    <cfRule type="containsText" dxfId="100" priority="166" operator="containsText" text="yes">
      <formula>NOT(ISERROR(SEARCH("yes",D85)))</formula>
    </cfRule>
  </conditionalFormatting>
  <conditionalFormatting sqref="K4">
    <cfRule type="containsText" dxfId="99" priority="25" operator="containsText" text="yes">
      <formula>NOT(ISERROR(SEARCH("yes",K4)))</formula>
    </cfRule>
  </conditionalFormatting>
  <conditionalFormatting sqref="K7">
    <cfRule type="containsText" dxfId="98" priority="24" operator="containsText" text="yes">
      <formula>NOT(ISERROR(SEARCH("yes",K7)))</formula>
    </cfRule>
  </conditionalFormatting>
  <conditionalFormatting sqref="K9">
    <cfRule type="containsText" dxfId="97" priority="23" operator="containsText" text="yes">
      <formula>NOT(ISERROR(SEARCH("yes",K9)))</formula>
    </cfRule>
  </conditionalFormatting>
  <conditionalFormatting sqref="K13">
    <cfRule type="containsText" dxfId="96" priority="22" operator="containsText" text="yes">
      <formula>NOT(ISERROR(SEARCH("yes",K13)))</formula>
    </cfRule>
  </conditionalFormatting>
  <conditionalFormatting sqref="K17">
    <cfRule type="containsText" dxfId="95" priority="21" operator="containsText" text="yes">
      <formula>NOT(ISERROR(SEARCH("yes",K17)))</formula>
    </cfRule>
  </conditionalFormatting>
  <conditionalFormatting sqref="K20">
    <cfRule type="containsText" dxfId="94" priority="20" operator="containsText" text="yes">
      <formula>NOT(ISERROR(SEARCH("yes",K20)))</formula>
    </cfRule>
  </conditionalFormatting>
  <conditionalFormatting sqref="K22">
    <cfRule type="containsText" dxfId="93" priority="19" operator="containsText" text="yes">
      <formula>NOT(ISERROR(SEARCH("yes",K22)))</formula>
    </cfRule>
  </conditionalFormatting>
  <conditionalFormatting sqref="K25">
    <cfRule type="containsText" dxfId="92" priority="18" operator="containsText" text="yes">
      <formula>NOT(ISERROR(SEARCH("yes",K25)))</formula>
    </cfRule>
  </conditionalFormatting>
  <conditionalFormatting sqref="K28">
    <cfRule type="containsText" dxfId="91" priority="17" operator="containsText" text="yes">
      <formula>NOT(ISERROR(SEARCH("yes",K28)))</formula>
    </cfRule>
  </conditionalFormatting>
  <conditionalFormatting sqref="K30">
    <cfRule type="containsText" dxfId="90" priority="16" operator="containsText" text="yes">
      <formula>NOT(ISERROR(SEARCH("yes",K30)))</formula>
    </cfRule>
  </conditionalFormatting>
  <conditionalFormatting sqref="K33">
    <cfRule type="containsText" dxfId="89" priority="15" operator="containsText" text="yes">
      <formula>NOT(ISERROR(SEARCH("yes",K33)))</formula>
    </cfRule>
  </conditionalFormatting>
  <conditionalFormatting sqref="K35">
    <cfRule type="containsText" dxfId="88" priority="14" operator="containsText" text="yes">
      <formula>NOT(ISERROR(SEARCH("yes",K35)))</formula>
    </cfRule>
  </conditionalFormatting>
  <conditionalFormatting sqref="K39">
    <cfRule type="containsText" dxfId="87" priority="13" operator="containsText" text="yes">
      <formula>NOT(ISERROR(SEARCH("yes",K39)))</formula>
    </cfRule>
  </conditionalFormatting>
  <conditionalFormatting sqref="K41">
    <cfRule type="containsText" dxfId="86" priority="12" operator="containsText" text="yes">
      <formula>NOT(ISERROR(SEARCH("yes",K41)))</formula>
    </cfRule>
  </conditionalFormatting>
  <conditionalFormatting sqref="K44">
    <cfRule type="containsText" dxfId="85" priority="11" operator="containsText" text="yes">
      <formula>NOT(ISERROR(SEARCH("yes",K44)))</formula>
    </cfRule>
  </conditionalFormatting>
  <conditionalFormatting sqref="K46">
    <cfRule type="containsText" dxfId="84" priority="10" operator="containsText" text="yes">
      <formula>NOT(ISERROR(SEARCH("yes",K46)))</formula>
    </cfRule>
  </conditionalFormatting>
  <conditionalFormatting sqref="K54">
    <cfRule type="containsText" dxfId="83" priority="9" operator="containsText" text="yes">
      <formula>NOT(ISERROR(SEARCH("yes",K54)))</formula>
    </cfRule>
  </conditionalFormatting>
  <conditionalFormatting sqref="K57">
    <cfRule type="containsText" dxfId="82" priority="8" operator="containsText" text="yes">
      <formula>NOT(ISERROR(SEARCH("yes",K57)))</formula>
    </cfRule>
  </conditionalFormatting>
  <conditionalFormatting sqref="K60">
    <cfRule type="containsText" dxfId="81" priority="7" operator="containsText" text="yes">
      <formula>NOT(ISERROR(SEARCH("yes",K60)))</formula>
    </cfRule>
  </conditionalFormatting>
  <conditionalFormatting sqref="K64">
    <cfRule type="containsText" dxfId="80" priority="6" operator="containsText" text="yes">
      <formula>NOT(ISERROR(SEARCH("yes",K64)))</formula>
    </cfRule>
  </conditionalFormatting>
  <conditionalFormatting sqref="K67">
    <cfRule type="containsText" dxfId="79" priority="5" operator="containsText" text="yes">
      <formula>NOT(ISERROR(SEARCH("yes",K67)))</formula>
    </cfRule>
  </conditionalFormatting>
  <conditionalFormatting sqref="K70">
    <cfRule type="containsText" dxfId="78" priority="4" operator="containsText" text="yes">
      <formula>NOT(ISERROR(SEARCH("yes",K70)))</formula>
    </cfRule>
  </conditionalFormatting>
  <conditionalFormatting sqref="K73">
    <cfRule type="containsText" dxfId="77" priority="3" operator="containsText" text="yes">
      <formula>NOT(ISERROR(SEARCH("yes",K73)))</formula>
    </cfRule>
  </conditionalFormatting>
  <conditionalFormatting sqref="K76">
    <cfRule type="containsText" dxfId="76" priority="2" operator="containsText" text="yes">
      <formula>NOT(ISERROR(SEARCH("yes",K76)))</formula>
    </cfRule>
  </conditionalFormatting>
  <conditionalFormatting sqref="K80">
    <cfRule type="containsText" dxfId="75" priority="1" operator="containsText" text="yes">
      <formula>NOT(ISERROR(SEARCH("yes",K80)))</formula>
    </cfRule>
  </conditionalFormatting>
  <dataValidations count="1">
    <dataValidation type="list" showInputMessage="1" showErrorMessage="1" errorTitle="Invalid Entry" error="You can only select yes or no. In the case of a partial implementation we suggest to select no and add a comment." promptTitle="Control activity implementation" prompt="Please select if the control activity has been implemented" sqref="D5:D6 D10:D11 D8 D14:D16 D18:D19 D21 D23 D26:D27 D29 D31:D32 D34 D36:D37 D40 D42:D43 D45 D47:D53 D55:D56 D58:D59 D61:D63 D65 D68:D69 D71:D72 D74:D75 D77:D79 D81:D83" xr:uid="{2B1C2765-F880-8941-A88E-DE116B1A0DD9}">
      <formula1>"Not Applicable,0,1,2,3,4,5"</formula1>
    </dataValidation>
  </dataValidations>
  <pageMargins left="0.75" right="0.75" top="1" bottom="1" header="0.5" footer="0.5"/>
  <pageSetup scale="10" orientation="portrait" r:id="rId1"/>
  <rowBreaks count="1" manualBreakCount="1">
    <brk id="15" max="9"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129D0-004B-3042-9DF7-61C3EF184149}">
  <sheetPr>
    <tabColor rgb="FF7030A0"/>
  </sheetPr>
  <dimension ref="A1:K101"/>
  <sheetViews>
    <sheetView showGridLines="0" showRowColHeaders="0" topLeftCell="F1" zoomScale="65" zoomScaleNormal="64" zoomScaleSheetLayoutView="40" workbookViewId="0">
      <pane ySplit="2" topLeftCell="A3" activePane="bottomLeft" state="frozen"/>
      <selection pane="bottomLeft" activeCell="E107" sqref="E107"/>
    </sheetView>
  </sheetViews>
  <sheetFormatPr baseColWidth="10" defaultColWidth="8.83203125" defaultRowHeight="15" x14ac:dyDescent="0.2"/>
  <cols>
    <col min="1" max="1" width="22.33203125" customWidth="1"/>
    <col min="2" max="2" width="83.5" style="2" customWidth="1"/>
    <col min="3" max="3" width="23.83203125" style="164" customWidth="1"/>
    <col min="4" max="4" width="25" style="1" customWidth="1"/>
    <col min="5" max="5" width="64.5" style="2" customWidth="1"/>
    <col min="6" max="10" width="64.5" customWidth="1"/>
    <col min="11" max="11" width="36.83203125" customWidth="1"/>
    <col min="12" max="12" width="8.83203125" bestFit="1" customWidth="1"/>
  </cols>
  <sheetData>
    <row r="1" spans="1:11" ht="31" x14ac:dyDescent="0.35">
      <c r="B1" s="325"/>
      <c r="C1" s="325"/>
      <c r="D1" s="325"/>
      <c r="E1" s="325"/>
    </row>
    <row r="2" spans="1:11" ht="65" customHeight="1" thickBot="1" x14ac:dyDescent="0.25">
      <c r="A2" s="328" t="s">
        <v>372</v>
      </c>
      <c r="B2" s="329"/>
      <c r="C2" s="329"/>
      <c r="D2" s="329"/>
      <c r="E2" s="329"/>
      <c r="F2" s="329"/>
      <c r="G2" s="329"/>
      <c r="H2" s="329"/>
      <c r="I2" s="329"/>
      <c r="J2" s="329"/>
      <c r="K2" s="329"/>
    </row>
    <row r="3" spans="1:11" s="172" customFormat="1" ht="37" customHeight="1" thickBot="1" x14ac:dyDescent="0.25">
      <c r="A3" s="285" t="s">
        <v>373</v>
      </c>
      <c r="B3" s="286" t="s">
        <v>374</v>
      </c>
      <c r="C3" s="287"/>
      <c r="D3" s="288"/>
      <c r="E3" s="289"/>
      <c r="F3" s="289"/>
      <c r="G3" s="289"/>
      <c r="H3" s="289"/>
      <c r="I3" s="289"/>
      <c r="J3" s="290"/>
      <c r="K3" s="291"/>
    </row>
    <row r="4" spans="1:11" s="33" customFormat="1" ht="38" x14ac:dyDescent="0.3">
      <c r="A4" s="262" t="s">
        <v>375</v>
      </c>
      <c r="B4" s="263" t="s">
        <v>1269</v>
      </c>
      <c r="C4" s="264" t="s">
        <v>1030</v>
      </c>
      <c r="D4" s="265" t="s">
        <v>59</v>
      </c>
      <c r="E4" s="266" t="s">
        <v>1043</v>
      </c>
      <c r="F4" s="266" t="s">
        <v>1044</v>
      </c>
      <c r="G4" s="266" t="s">
        <v>1045</v>
      </c>
      <c r="H4" s="266" t="s">
        <v>1046</v>
      </c>
      <c r="I4" s="266" t="s">
        <v>1047</v>
      </c>
      <c r="J4" s="267" t="s">
        <v>1048</v>
      </c>
      <c r="K4" s="220" t="s">
        <v>60</v>
      </c>
    </row>
    <row r="5" spans="1:11" ht="219" customHeight="1" x14ac:dyDescent="0.2">
      <c r="A5" s="49" t="s">
        <v>61</v>
      </c>
      <c r="B5" s="50" t="s">
        <v>1143</v>
      </c>
      <c r="C5" s="166" t="s">
        <v>1079</v>
      </c>
      <c r="D5" s="86"/>
      <c r="E5" s="50" t="s">
        <v>1270</v>
      </c>
      <c r="F5" s="50" t="s">
        <v>1271</v>
      </c>
      <c r="G5" s="50" t="s">
        <v>1272</v>
      </c>
      <c r="H5" s="50" t="s">
        <v>1273</v>
      </c>
      <c r="I5" s="52" t="s">
        <v>1274</v>
      </c>
      <c r="J5" s="111" t="s">
        <v>1275</v>
      </c>
      <c r="K5" s="228"/>
    </row>
    <row r="6" spans="1:11" s="33" customFormat="1" ht="38" x14ac:dyDescent="0.3">
      <c r="A6" s="268" t="s">
        <v>376</v>
      </c>
      <c r="B6" s="269" t="s">
        <v>1144</v>
      </c>
      <c r="C6" s="266" t="s">
        <v>1030</v>
      </c>
      <c r="D6" s="197" t="s">
        <v>59</v>
      </c>
      <c r="E6" s="266" t="s">
        <v>1043</v>
      </c>
      <c r="F6" s="266" t="s">
        <v>1044</v>
      </c>
      <c r="G6" s="266" t="s">
        <v>1045</v>
      </c>
      <c r="H6" s="266" t="s">
        <v>1046</v>
      </c>
      <c r="I6" s="266" t="s">
        <v>1047</v>
      </c>
      <c r="J6" s="270" t="s">
        <v>1048</v>
      </c>
      <c r="K6" s="226" t="s">
        <v>60</v>
      </c>
    </row>
    <row r="7" spans="1:11" ht="221.25" customHeight="1" x14ac:dyDescent="0.2">
      <c r="A7" s="49" t="s">
        <v>61</v>
      </c>
      <c r="B7" s="50" t="s">
        <v>1145</v>
      </c>
      <c r="C7" s="166" t="s">
        <v>1079</v>
      </c>
      <c r="D7" s="86"/>
      <c r="E7" s="50" t="s">
        <v>377</v>
      </c>
      <c r="F7" s="50" t="s">
        <v>378</v>
      </c>
      <c r="G7" s="50" t="s">
        <v>379</v>
      </c>
      <c r="H7" s="50" t="s">
        <v>380</v>
      </c>
      <c r="I7" s="52" t="s">
        <v>381</v>
      </c>
      <c r="J7" s="111" t="s">
        <v>382</v>
      </c>
      <c r="K7" s="228"/>
    </row>
    <row r="8" spans="1:11" ht="184" customHeight="1" x14ac:dyDescent="0.2">
      <c r="A8" s="49" t="s">
        <v>69</v>
      </c>
      <c r="B8" s="50" t="s">
        <v>1103</v>
      </c>
      <c r="C8" s="166" t="s">
        <v>1039</v>
      </c>
      <c r="D8" s="86"/>
      <c r="E8" s="50" t="s">
        <v>383</v>
      </c>
      <c r="F8" s="50" t="s">
        <v>384</v>
      </c>
      <c r="G8" s="50" t="s">
        <v>385</v>
      </c>
      <c r="H8" s="50" t="s">
        <v>386</v>
      </c>
      <c r="I8" s="52" t="s">
        <v>387</v>
      </c>
      <c r="J8" s="111" t="s">
        <v>388</v>
      </c>
      <c r="K8" s="228"/>
    </row>
    <row r="9" spans="1:11" s="33" customFormat="1" ht="38" x14ac:dyDescent="0.3">
      <c r="A9" s="271" t="s">
        <v>389</v>
      </c>
      <c r="B9" s="272" t="s">
        <v>1146</v>
      </c>
      <c r="C9" s="273" t="s">
        <v>1030</v>
      </c>
      <c r="D9" s="206" t="s">
        <v>59</v>
      </c>
      <c r="E9" s="266" t="s">
        <v>1043</v>
      </c>
      <c r="F9" s="266" t="s">
        <v>1044</v>
      </c>
      <c r="G9" s="266" t="s">
        <v>1045</v>
      </c>
      <c r="H9" s="266" t="s">
        <v>1046</v>
      </c>
      <c r="I9" s="266" t="s">
        <v>1047</v>
      </c>
      <c r="J9" s="270" t="s">
        <v>1048</v>
      </c>
      <c r="K9" s="226" t="s">
        <v>60</v>
      </c>
    </row>
    <row r="10" spans="1:11" ht="153" customHeight="1" x14ac:dyDescent="0.2">
      <c r="A10" s="49" t="s">
        <v>61</v>
      </c>
      <c r="B10" s="50" t="s">
        <v>390</v>
      </c>
      <c r="C10" s="166" t="s">
        <v>1079</v>
      </c>
      <c r="D10" s="86"/>
      <c r="E10" s="50" t="s">
        <v>1101</v>
      </c>
      <c r="F10" s="50" t="s">
        <v>391</v>
      </c>
      <c r="G10" s="50" t="s">
        <v>392</v>
      </c>
      <c r="H10" s="50" t="s">
        <v>393</v>
      </c>
      <c r="I10" s="52" t="s">
        <v>394</v>
      </c>
      <c r="J10" s="111" t="s">
        <v>395</v>
      </c>
      <c r="K10" s="228"/>
    </row>
    <row r="11" spans="1:11" ht="182" customHeight="1" x14ac:dyDescent="0.2">
      <c r="A11" s="49" t="s">
        <v>69</v>
      </c>
      <c r="B11" s="50" t="s">
        <v>1104</v>
      </c>
      <c r="C11" s="166" t="s">
        <v>1039</v>
      </c>
      <c r="D11" s="86"/>
      <c r="E11" s="50" t="s">
        <v>1102</v>
      </c>
      <c r="F11" s="50" t="s">
        <v>396</v>
      </c>
      <c r="G11" s="50" t="s">
        <v>397</v>
      </c>
      <c r="H11" s="50" t="s">
        <v>398</v>
      </c>
      <c r="I11" s="52" t="s">
        <v>399</v>
      </c>
      <c r="J11" s="111" t="s">
        <v>400</v>
      </c>
      <c r="K11" s="228"/>
    </row>
    <row r="12" spans="1:11" s="33" customFormat="1" ht="38" x14ac:dyDescent="0.3">
      <c r="A12" s="268" t="s">
        <v>401</v>
      </c>
      <c r="B12" s="269" t="s">
        <v>402</v>
      </c>
      <c r="C12" s="266" t="s">
        <v>1030</v>
      </c>
      <c r="D12" s="197" t="s">
        <v>59</v>
      </c>
      <c r="E12" s="266" t="s">
        <v>1043</v>
      </c>
      <c r="F12" s="266" t="s">
        <v>1044</v>
      </c>
      <c r="G12" s="266" t="s">
        <v>1045</v>
      </c>
      <c r="H12" s="266" t="s">
        <v>1046</v>
      </c>
      <c r="I12" s="266" t="s">
        <v>1047</v>
      </c>
      <c r="J12" s="270" t="s">
        <v>1048</v>
      </c>
      <c r="K12" s="226" t="s">
        <v>60</v>
      </c>
    </row>
    <row r="13" spans="1:11" ht="184" customHeight="1" thickBot="1" x14ac:dyDescent="0.25">
      <c r="A13" s="49" t="s">
        <v>61</v>
      </c>
      <c r="B13" s="51" t="s">
        <v>1105</v>
      </c>
      <c r="C13" s="167" t="s">
        <v>1079</v>
      </c>
      <c r="D13" s="87"/>
      <c r="E13" s="51" t="s">
        <v>403</v>
      </c>
      <c r="F13" s="51" t="s">
        <v>404</v>
      </c>
      <c r="G13" s="51" t="s">
        <v>405</v>
      </c>
      <c r="H13" s="51" t="s">
        <v>406</v>
      </c>
      <c r="I13" s="74" t="s">
        <v>407</v>
      </c>
      <c r="J13" s="112" t="s">
        <v>408</v>
      </c>
      <c r="K13" s="274"/>
    </row>
    <row r="14" spans="1:11" ht="30" customHeight="1" thickBot="1" x14ac:dyDescent="0.25">
      <c r="A14" s="258" t="s">
        <v>409</v>
      </c>
      <c r="B14" s="260" t="s">
        <v>410</v>
      </c>
      <c r="C14" s="275"/>
      <c r="D14" s="259"/>
      <c r="E14" s="260"/>
      <c r="F14" s="260"/>
      <c r="G14" s="260"/>
      <c r="H14" s="260"/>
      <c r="I14" s="260"/>
      <c r="J14" s="261"/>
      <c r="K14" s="276"/>
    </row>
    <row r="15" spans="1:11" s="33" customFormat="1" ht="38" x14ac:dyDescent="0.3">
      <c r="A15" s="262" t="s">
        <v>411</v>
      </c>
      <c r="B15" s="263" t="s">
        <v>1147</v>
      </c>
      <c r="C15" s="264" t="s">
        <v>1030</v>
      </c>
      <c r="D15" s="265" t="s">
        <v>59</v>
      </c>
      <c r="E15" s="266" t="s">
        <v>1043</v>
      </c>
      <c r="F15" s="266" t="s">
        <v>1044</v>
      </c>
      <c r="G15" s="266" t="s">
        <v>1045</v>
      </c>
      <c r="H15" s="266" t="s">
        <v>1046</v>
      </c>
      <c r="I15" s="266" t="s">
        <v>1047</v>
      </c>
      <c r="J15" s="270" t="s">
        <v>1048</v>
      </c>
      <c r="K15" s="232" t="s">
        <v>60</v>
      </c>
    </row>
    <row r="16" spans="1:11" ht="192" customHeight="1" x14ac:dyDescent="0.2">
      <c r="A16" s="49" t="s">
        <v>61</v>
      </c>
      <c r="B16" s="50" t="s">
        <v>1106</v>
      </c>
      <c r="C16" s="166" t="s">
        <v>1079</v>
      </c>
      <c r="D16" s="86"/>
      <c r="E16" s="50" t="s">
        <v>412</v>
      </c>
      <c r="F16" s="50" t="s">
        <v>413</v>
      </c>
      <c r="G16" s="50" t="s">
        <v>414</v>
      </c>
      <c r="H16" s="50" t="s">
        <v>415</v>
      </c>
      <c r="I16" s="52" t="s">
        <v>416</v>
      </c>
      <c r="J16" s="111" t="s">
        <v>417</v>
      </c>
      <c r="K16" s="228"/>
    </row>
    <row r="17" spans="1:11" ht="153" customHeight="1" x14ac:dyDescent="0.2">
      <c r="A17" s="49" t="s">
        <v>69</v>
      </c>
      <c r="B17" s="50" t="s">
        <v>418</v>
      </c>
      <c r="C17" s="166" t="s">
        <v>1033</v>
      </c>
      <c r="D17" s="86"/>
      <c r="E17" s="50" t="s">
        <v>419</v>
      </c>
      <c r="F17" s="50" t="s">
        <v>420</v>
      </c>
      <c r="G17" s="50" t="s">
        <v>421</v>
      </c>
      <c r="H17" s="50" t="s">
        <v>422</v>
      </c>
      <c r="I17" s="52" t="s">
        <v>423</v>
      </c>
      <c r="J17" s="111" t="s">
        <v>424</v>
      </c>
      <c r="K17" s="228"/>
    </row>
    <row r="18" spans="1:11" ht="133" x14ac:dyDescent="0.2">
      <c r="A18" s="49" t="s">
        <v>94</v>
      </c>
      <c r="B18" s="50" t="s">
        <v>1148</v>
      </c>
      <c r="C18" s="166" t="s">
        <v>1079</v>
      </c>
      <c r="D18" s="86"/>
      <c r="E18" s="50" t="s">
        <v>1276</v>
      </c>
      <c r="F18" s="50" t="s">
        <v>1277</v>
      </c>
      <c r="G18" s="50" t="s">
        <v>1278</v>
      </c>
      <c r="H18" s="50" t="s">
        <v>1279</v>
      </c>
      <c r="I18" s="52" t="s">
        <v>1280</v>
      </c>
      <c r="J18" s="111" t="s">
        <v>1281</v>
      </c>
      <c r="K18" s="228"/>
    </row>
    <row r="19" spans="1:11" s="33" customFormat="1" ht="57" x14ac:dyDescent="0.3">
      <c r="A19" s="268" t="s">
        <v>425</v>
      </c>
      <c r="B19" s="269" t="s">
        <v>1149</v>
      </c>
      <c r="C19" s="266" t="s">
        <v>1030</v>
      </c>
      <c r="D19" s="197" t="s">
        <v>59</v>
      </c>
      <c r="E19" s="266" t="s">
        <v>1043</v>
      </c>
      <c r="F19" s="266" t="s">
        <v>1044</v>
      </c>
      <c r="G19" s="266" t="s">
        <v>1045</v>
      </c>
      <c r="H19" s="266" t="s">
        <v>1046</v>
      </c>
      <c r="I19" s="266" t="s">
        <v>1047</v>
      </c>
      <c r="J19" s="270" t="s">
        <v>1048</v>
      </c>
      <c r="K19" s="226" t="s">
        <v>60</v>
      </c>
    </row>
    <row r="20" spans="1:11" ht="187" customHeight="1" x14ac:dyDescent="0.2">
      <c r="A20" s="49" t="s">
        <v>61</v>
      </c>
      <c r="B20" s="50" t="s">
        <v>426</v>
      </c>
      <c r="C20" s="166" t="s">
        <v>1079</v>
      </c>
      <c r="D20" s="86"/>
      <c r="E20" s="50" t="s">
        <v>427</v>
      </c>
      <c r="F20" s="50" t="s">
        <v>428</v>
      </c>
      <c r="G20" s="50" t="s">
        <v>429</v>
      </c>
      <c r="H20" s="50" t="s">
        <v>430</v>
      </c>
      <c r="I20" s="52" t="s">
        <v>431</v>
      </c>
      <c r="J20" s="111" t="s">
        <v>432</v>
      </c>
      <c r="K20" s="228"/>
    </row>
    <row r="21" spans="1:11" ht="191.5" customHeight="1" x14ac:dyDescent="0.2">
      <c r="A21" s="49" t="s">
        <v>69</v>
      </c>
      <c r="B21" s="50" t="s">
        <v>433</v>
      </c>
      <c r="C21" s="166" t="s">
        <v>1033</v>
      </c>
      <c r="D21" s="86"/>
      <c r="E21" s="50" t="s">
        <v>434</v>
      </c>
      <c r="F21" s="50" t="s">
        <v>435</v>
      </c>
      <c r="G21" s="50" t="s">
        <v>436</v>
      </c>
      <c r="H21" s="50" t="s">
        <v>437</v>
      </c>
      <c r="I21" s="52" t="s">
        <v>438</v>
      </c>
      <c r="J21" s="111" t="s">
        <v>439</v>
      </c>
      <c r="K21" s="228"/>
    </row>
    <row r="22" spans="1:11" s="33" customFormat="1" ht="76" x14ac:dyDescent="0.3">
      <c r="A22" s="268" t="s">
        <v>440</v>
      </c>
      <c r="B22" s="269" t="s">
        <v>1150</v>
      </c>
      <c r="C22" s="266" t="s">
        <v>1030</v>
      </c>
      <c r="D22" s="197" t="s">
        <v>59</v>
      </c>
      <c r="E22" s="266" t="s">
        <v>1043</v>
      </c>
      <c r="F22" s="266" t="s">
        <v>1044</v>
      </c>
      <c r="G22" s="266" t="s">
        <v>1045</v>
      </c>
      <c r="H22" s="266" t="s">
        <v>1046</v>
      </c>
      <c r="I22" s="266" t="s">
        <v>1047</v>
      </c>
      <c r="J22" s="270" t="s">
        <v>1048</v>
      </c>
      <c r="K22" s="226" t="s">
        <v>60</v>
      </c>
    </row>
    <row r="23" spans="1:11" ht="179" customHeight="1" x14ac:dyDescent="0.2">
      <c r="A23" s="49" t="s">
        <v>61</v>
      </c>
      <c r="B23" s="50" t="s">
        <v>441</v>
      </c>
      <c r="C23" s="166" t="s">
        <v>1039</v>
      </c>
      <c r="D23" s="86"/>
      <c r="E23" s="50" t="s">
        <v>442</v>
      </c>
      <c r="F23" s="50" t="s">
        <v>443</v>
      </c>
      <c r="G23" s="50" t="s">
        <v>444</v>
      </c>
      <c r="H23" s="50" t="s">
        <v>445</v>
      </c>
      <c r="I23" s="52" t="s">
        <v>446</v>
      </c>
      <c r="J23" s="111" t="s">
        <v>447</v>
      </c>
      <c r="K23" s="228"/>
    </row>
    <row r="24" spans="1:11" ht="175" customHeight="1" x14ac:dyDescent="0.2">
      <c r="A24" s="49" t="s">
        <v>69</v>
      </c>
      <c r="B24" s="50" t="s">
        <v>448</v>
      </c>
      <c r="C24" s="166" t="s">
        <v>1039</v>
      </c>
      <c r="D24" s="86"/>
      <c r="E24" s="50" t="s">
        <v>449</v>
      </c>
      <c r="F24" s="50" t="s">
        <v>450</v>
      </c>
      <c r="G24" s="50" t="s">
        <v>451</v>
      </c>
      <c r="H24" s="52" t="s">
        <v>452</v>
      </c>
      <c r="I24" s="52" t="s">
        <v>453</v>
      </c>
      <c r="J24" s="111" t="s">
        <v>454</v>
      </c>
      <c r="K24" s="228"/>
    </row>
    <row r="25" spans="1:11" s="33" customFormat="1" ht="57" x14ac:dyDescent="0.3">
      <c r="A25" s="268" t="s">
        <v>455</v>
      </c>
      <c r="B25" s="269" t="s">
        <v>1151</v>
      </c>
      <c r="C25" s="266" t="s">
        <v>1030</v>
      </c>
      <c r="D25" s="197" t="s">
        <v>59</v>
      </c>
      <c r="E25" s="266" t="s">
        <v>1043</v>
      </c>
      <c r="F25" s="266" t="s">
        <v>1044</v>
      </c>
      <c r="G25" s="266" t="s">
        <v>1045</v>
      </c>
      <c r="H25" s="266" t="s">
        <v>1046</v>
      </c>
      <c r="I25" s="266" t="s">
        <v>1047</v>
      </c>
      <c r="J25" s="270" t="s">
        <v>1048</v>
      </c>
      <c r="K25" s="226" t="s">
        <v>60</v>
      </c>
    </row>
    <row r="26" spans="1:11" ht="176" customHeight="1" x14ac:dyDescent="0.2">
      <c r="A26" s="49" t="s">
        <v>61</v>
      </c>
      <c r="B26" s="50" t="s">
        <v>1152</v>
      </c>
      <c r="C26" s="166" t="s">
        <v>1039</v>
      </c>
      <c r="D26" s="86"/>
      <c r="E26" s="50" t="s">
        <v>1282</v>
      </c>
      <c r="F26" s="50" t="s">
        <v>1283</v>
      </c>
      <c r="G26" s="50" t="s">
        <v>1284</v>
      </c>
      <c r="H26" s="50" t="s">
        <v>1285</v>
      </c>
      <c r="I26" s="52" t="s">
        <v>1286</v>
      </c>
      <c r="J26" s="111" t="s">
        <v>1287</v>
      </c>
      <c r="K26" s="228"/>
    </row>
    <row r="27" spans="1:11" s="33" customFormat="1" ht="38" x14ac:dyDescent="0.3">
      <c r="A27" s="268" t="s">
        <v>456</v>
      </c>
      <c r="B27" s="269" t="s">
        <v>457</v>
      </c>
      <c r="C27" s="266" t="s">
        <v>1030</v>
      </c>
      <c r="D27" s="197" t="s">
        <v>59</v>
      </c>
      <c r="E27" s="266" t="s">
        <v>1043</v>
      </c>
      <c r="F27" s="266" t="s">
        <v>1044</v>
      </c>
      <c r="G27" s="266" t="s">
        <v>1045</v>
      </c>
      <c r="H27" s="266" t="s">
        <v>1046</v>
      </c>
      <c r="I27" s="266" t="s">
        <v>1047</v>
      </c>
      <c r="J27" s="270" t="s">
        <v>1048</v>
      </c>
      <c r="K27" s="226" t="s">
        <v>60</v>
      </c>
    </row>
    <row r="28" spans="1:11" ht="207" customHeight="1" thickBot="1" x14ac:dyDescent="0.25">
      <c r="A28" s="49" t="s">
        <v>61</v>
      </c>
      <c r="B28" s="50" t="s">
        <v>1153</v>
      </c>
      <c r="C28" s="166" t="s">
        <v>1033</v>
      </c>
      <c r="D28" s="86"/>
      <c r="E28" s="50" t="s">
        <v>458</v>
      </c>
      <c r="F28" s="50" t="s">
        <v>459</v>
      </c>
      <c r="G28" s="50" t="s">
        <v>460</v>
      </c>
      <c r="H28" s="50" t="s">
        <v>461</v>
      </c>
      <c r="I28" s="52" t="s">
        <v>462</v>
      </c>
      <c r="J28" s="112" t="s">
        <v>463</v>
      </c>
      <c r="K28" s="274"/>
    </row>
    <row r="29" spans="1:11" ht="30" customHeight="1" thickBot="1" x14ac:dyDescent="0.25">
      <c r="A29" s="258" t="s">
        <v>464</v>
      </c>
      <c r="B29" s="260" t="s">
        <v>465</v>
      </c>
      <c r="C29" s="275"/>
      <c r="D29" s="259"/>
      <c r="E29" s="260"/>
      <c r="F29" s="260"/>
      <c r="G29" s="260"/>
      <c r="H29" s="260"/>
      <c r="I29" s="260"/>
      <c r="J29" s="261"/>
      <c r="K29" s="276"/>
    </row>
    <row r="30" spans="1:11" s="33" customFormat="1" ht="38" x14ac:dyDescent="0.3">
      <c r="A30" s="268" t="s">
        <v>466</v>
      </c>
      <c r="B30" s="269" t="s">
        <v>1154</v>
      </c>
      <c r="C30" s="266" t="s">
        <v>1030</v>
      </c>
      <c r="D30" s="197" t="s">
        <v>59</v>
      </c>
      <c r="E30" s="266" t="s">
        <v>1043</v>
      </c>
      <c r="F30" s="266" t="s">
        <v>1044</v>
      </c>
      <c r="G30" s="266" t="s">
        <v>1045</v>
      </c>
      <c r="H30" s="266" t="s">
        <v>1046</v>
      </c>
      <c r="I30" s="266" t="s">
        <v>1047</v>
      </c>
      <c r="J30" s="270" t="s">
        <v>1048</v>
      </c>
      <c r="K30" s="232" t="s">
        <v>60</v>
      </c>
    </row>
    <row r="31" spans="1:11" ht="409.5" customHeight="1" x14ac:dyDescent="0.2">
      <c r="A31" s="49" t="s">
        <v>61</v>
      </c>
      <c r="B31" s="50" t="s">
        <v>1155</v>
      </c>
      <c r="C31" s="166" t="s">
        <v>1033</v>
      </c>
      <c r="D31" s="86"/>
      <c r="E31" s="69" t="s">
        <v>467</v>
      </c>
      <c r="F31" s="69" t="s">
        <v>468</v>
      </c>
      <c r="G31" s="69" t="s">
        <v>469</v>
      </c>
      <c r="H31" s="69" t="s">
        <v>470</v>
      </c>
      <c r="I31" s="69" t="s">
        <v>471</v>
      </c>
      <c r="J31" s="112" t="s">
        <v>472</v>
      </c>
      <c r="K31" s="228"/>
    </row>
    <row r="32" spans="1:11" ht="298" customHeight="1" x14ac:dyDescent="0.2">
      <c r="A32" s="49" t="s">
        <v>69</v>
      </c>
      <c r="B32" s="50" t="s">
        <v>473</v>
      </c>
      <c r="C32" s="168" t="s">
        <v>1039</v>
      </c>
      <c r="D32" s="88"/>
      <c r="E32" s="70" t="s">
        <v>474</v>
      </c>
      <c r="F32" s="70" t="s">
        <v>475</v>
      </c>
      <c r="G32" s="70" t="s">
        <v>476</v>
      </c>
      <c r="H32" s="70" t="s">
        <v>477</v>
      </c>
      <c r="I32" s="70" t="s">
        <v>478</v>
      </c>
      <c r="J32" s="113" t="s">
        <v>479</v>
      </c>
      <c r="K32" s="222"/>
    </row>
    <row r="33" spans="1:11" s="33" customFormat="1" ht="38" x14ac:dyDescent="0.3">
      <c r="A33" s="268" t="s">
        <v>480</v>
      </c>
      <c r="B33" s="269" t="s">
        <v>1156</v>
      </c>
      <c r="C33" s="266" t="s">
        <v>1030</v>
      </c>
      <c r="D33" s="197" t="s">
        <v>59</v>
      </c>
      <c r="E33" s="266" t="s">
        <v>1043</v>
      </c>
      <c r="F33" s="266" t="s">
        <v>1044</v>
      </c>
      <c r="G33" s="266" t="s">
        <v>1045</v>
      </c>
      <c r="H33" s="266" t="s">
        <v>1046</v>
      </c>
      <c r="I33" s="266" t="s">
        <v>1047</v>
      </c>
      <c r="J33" s="270" t="s">
        <v>1048</v>
      </c>
      <c r="K33" s="226" t="s">
        <v>60</v>
      </c>
    </row>
    <row r="34" spans="1:11" ht="341" customHeight="1" x14ac:dyDescent="0.2">
      <c r="A34" s="49" t="s">
        <v>61</v>
      </c>
      <c r="B34" s="50" t="s">
        <v>1157</v>
      </c>
      <c r="C34" s="168" t="s">
        <v>1039</v>
      </c>
      <c r="D34" s="88"/>
      <c r="E34" s="70" t="s">
        <v>1288</v>
      </c>
      <c r="F34" s="70" t="s">
        <v>1289</v>
      </c>
      <c r="G34" s="70" t="s">
        <v>1290</v>
      </c>
      <c r="H34" s="54" t="s">
        <v>1291</v>
      </c>
      <c r="I34" s="70" t="s">
        <v>1292</v>
      </c>
      <c r="J34" s="113" t="s">
        <v>1293</v>
      </c>
      <c r="K34" s="228"/>
    </row>
    <row r="35" spans="1:11" ht="225.75" customHeight="1" x14ac:dyDescent="0.2">
      <c r="A35" s="49" t="s">
        <v>69</v>
      </c>
      <c r="B35" s="50" t="s">
        <v>1158</v>
      </c>
      <c r="C35" s="168" t="s">
        <v>1039</v>
      </c>
      <c r="D35" s="88"/>
      <c r="E35" s="53" t="s">
        <v>481</v>
      </c>
      <c r="F35" s="53" t="s">
        <v>482</v>
      </c>
      <c r="G35" s="53" t="s">
        <v>483</v>
      </c>
      <c r="H35" s="53" t="s">
        <v>484</v>
      </c>
      <c r="I35" s="53" t="s">
        <v>1294</v>
      </c>
      <c r="J35" s="114" t="s">
        <v>485</v>
      </c>
      <c r="K35" s="228"/>
    </row>
    <row r="36" spans="1:11" s="33" customFormat="1" ht="38" x14ac:dyDescent="0.3">
      <c r="A36" s="268" t="s">
        <v>486</v>
      </c>
      <c r="B36" s="269" t="s">
        <v>487</v>
      </c>
      <c r="C36" s="266" t="s">
        <v>1030</v>
      </c>
      <c r="D36" s="197" t="s">
        <v>59</v>
      </c>
      <c r="E36" s="266" t="s">
        <v>1043</v>
      </c>
      <c r="F36" s="266" t="s">
        <v>1044</v>
      </c>
      <c r="G36" s="266" t="s">
        <v>1045</v>
      </c>
      <c r="H36" s="266" t="s">
        <v>1046</v>
      </c>
      <c r="I36" s="266" t="s">
        <v>1047</v>
      </c>
      <c r="J36" s="270" t="s">
        <v>1048</v>
      </c>
      <c r="K36" s="226" t="s">
        <v>60</v>
      </c>
    </row>
    <row r="37" spans="1:11" ht="193.25" customHeight="1" x14ac:dyDescent="0.2">
      <c r="A37" s="49" t="s">
        <v>61</v>
      </c>
      <c r="B37" s="50" t="s">
        <v>1159</v>
      </c>
      <c r="C37" s="166" t="s">
        <v>1039</v>
      </c>
      <c r="D37" s="86"/>
      <c r="E37" s="52" t="s">
        <v>1295</v>
      </c>
      <c r="F37" s="52" t="s">
        <v>1296</v>
      </c>
      <c r="G37" s="52" t="s">
        <v>1297</v>
      </c>
      <c r="H37" s="52" t="s">
        <v>1298</v>
      </c>
      <c r="I37" s="52" t="s">
        <v>1299</v>
      </c>
      <c r="J37" s="111" t="s">
        <v>1300</v>
      </c>
      <c r="K37" s="228"/>
    </row>
    <row r="38" spans="1:11" ht="193.75" customHeight="1" x14ac:dyDescent="0.2">
      <c r="A38" s="49" t="s">
        <v>69</v>
      </c>
      <c r="B38" s="50" t="s">
        <v>1160</v>
      </c>
      <c r="C38" s="166" t="s">
        <v>1039</v>
      </c>
      <c r="D38" s="86"/>
      <c r="E38" s="50" t="s">
        <v>488</v>
      </c>
      <c r="F38" s="50" t="s">
        <v>489</v>
      </c>
      <c r="G38" s="50" t="s">
        <v>490</v>
      </c>
      <c r="H38" s="50" t="s">
        <v>491</v>
      </c>
      <c r="I38" s="50" t="s">
        <v>492</v>
      </c>
      <c r="J38" s="115" t="s">
        <v>493</v>
      </c>
      <c r="K38" s="228"/>
    </row>
    <row r="39" spans="1:11" s="33" customFormat="1" ht="38" x14ac:dyDescent="0.3">
      <c r="A39" s="268" t="s">
        <v>494</v>
      </c>
      <c r="B39" s="269" t="s">
        <v>495</v>
      </c>
      <c r="C39" s="266" t="s">
        <v>1030</v>
      </c>
      <c r="D39" s="197" t="s">
        <v>59</v>
      </c>
      <c r="E39" s="266" t="s">
        <v>1043</v>
      </c>
      <c r="F39" s="266" t="s">
        <v>1044</v>
      </c>
      <c r="G39" s="266" t="s">
        <v>1045</v>
      </c>
      <c r="H39" s="266" t="s">
        <v>1046</v>
      </c>
      <c r="I39" s="266" t="s">
        <v>1047</v>
      </c>
      <c r="J39" s="270" t="s">
        <v>1048</v>
      </c>
      <c r="K39" s="226" t="s">
        <v>60</v>
      </c>
    </row>
    <row r="40" spans="1:11" ht="213" customHeight="1" x14ac:dyDescent="0.2">
      <c r="A40" s="49" t="s">
        <v>61</v>
      </c>
      <c r="B40" s="50" t="s">
        <v>496</v>
      </c>
      <c r="C40" s="166" t="s">
        <v>1039</v>
      </c>
      <c r="D40" s="86"/>
      <c r="E40" s="52" t="s">
        <v>497</v>
      </c>
      <c r="F40" s="52" t="s">
        <v>498</v>
      </c>
      <c r="G40" s="52" t="s">
        <v>499</v>
      </c>
      <c r="H40" s="52" t="s">
        <v>500</v>
      </c>
      <c r="I40" s="52" t="s">
        <v>501</v>
      </c>
      <c r="J40" s="111" t="s">
        <v>502</v>
      </c>
      <c r="K40" s="228"/>
    </row>
    <row r="41" spans="1:11" ht="172" customHeight="1" x14ac:dyDescent="0.2">
      <c r="A41" s="49" t="s">
        <v>69</v>
      </c>
      <c r="B41" s="50" t="s">
        <v>503</v>
      </c>
      <c r="C41" s="166" t="s">
        <v>1039</v>
      </c>
      <c r="D41" s="86"/>
      <c r="E41" s="52" t="s">
        <v>504</v>
      </c>
      <c r="F41" s="52" t="s">
        <v>505</v>
      </c>
      <c r="G41" s="52" t="s">
        <v>506</v>
      </c>
      <c r="H41" s="52" t="s">
        <v>507</v>
      </c>
      <c r="I41" s="52" t="s">
        <v>508</v>
      </c>
      <c r="J41" s="111" t="s">
        <v>509</v>
      </c>
      <c r="K41" s="228"/>
    </row>
    <row r="42" spans="1:11" s="33" customFormat="1" ht="38" x14ac:dyDescent="0.3">
      <c r="A42" s="268" t="s">
        <v>510</v>
      </c>
      <c r="B42" s="269" t="s">
        <v>511</v>
      </c>
      <c r="C42" s="266" t="s">
        <v>1030</v>
      </c>
      <c r="D42" s="197" t="s">
        <v>59</v>
      </c>
      <c r="E42" s="266" t="s">
        <v>1043</v>
      </c>
      <c r="F42" s="266" t="s">
        <v>1044</v>
      </c>
      <c r="G42" s="266" t="s">
        <v>1045</v>
      </c>
      <c r="H42" s="266" t="s">
        <v>1046</v>
      </c>
      <c r="I42" s="266" t="s">
        <v>1047</v>
      </c>
      <c r="J42" s="270" t="s">
        <v>1048</v>
      </c>
      <c r="K42" s="226" t="s">
        <v>60</v>
      </c>
    </row>
    <row r="43" spans="1:11" ht="170.5" customHeight="1" x14ac:dyDescent="0.2">
      <c r="A43" s="49" t="s">
        <v>61</v>
      </c>
      <c r="B43" s="50" t="s">
        <v>512</v>
      </c>
      <c r="C43" s="166" t="s">
        <v>1039</v>
      </c>
      <c r="D43" s="86"/>
      <c r="E43" s="52" t="s">
        <v>513</v>
      </c>
      <c r="F43" s="52" t="s">
        <v>514</v>
      </c>
      <c r="G43" s="52" t="s">
        <v>515</v>
      </c>
      <c r="H43" s="52" t="s">
        <v>516</v>
      </c>
      <c r="I43" s="52" t="s">
        <v>517</v>
      </c>
      <c r="J43" s="111" t="s">
        <v>518</v>
      </c>
      <c r="K43" s="228"/>
    </row>
    <row r="44" spans="1:11" ht="168" customHeight="1" x14ac:dyDescent="0.2">
      <c r="A44" s="49" t="s">
        <v>69</v>
      </c>
      <c r="B44" s="50" t="s">
        <v>519</v>
      </c>
      <c r="C44" s="166" t="s">
        <v>1039</v>
      </c>
      <c r="D44" s="86"/>
      <c r="E44" s="50" t="s">
        <v>520</v>
      </c>
      <c r="F44" s="50" t="s">
        <v>521</v>
      </c>
      <c r="G44" s="50" t="s">
        <v>522</v>
      </c>
      <c r="H44" s="50" t="s">
        <v>523</v>
      </c>
      <c r="I44" s="50" t="s">
        <v>1075</v>
      </c>
      <c r="J44" s="115" t="s">
        <v>1076</v>
      </c>
      <c r="K44" s="228"/>
    </row>
    <row r="45" spans="1:11" ht="187" customHeight="1" x14ac:dyDescent="0.2">
      <c r="A45" s="49" t="s">
        <v>94</v>
      </c>
      <c r="B45" s="50" t="s">
        <v>524</v>
      </c>
      <c r="C45" s="166" t="s">
        <v>1039</v>
      </c>
      <c r="D45" s="86"/>
      <c r="E45" s="50" t="s">
        <v>525</v>
      </c>
      <c r="F45" s="50" t="s">
        <v>526</v>
      </c>
      <c r="G45" s="50" t="s">
        <v>527</v>
      </c>
      <c r="H45" s="50" t="s">
        <v>528</v>
      </c>
      <c r="I45" s="50" t="s">
        <v>529</v>
      </c>
      <c r="J45" s="115" t="s">
        <v>530</v>
      </c>
      <c r="K45" s="228"/>
    </row>
    <row r="46" spans="1:11" ht="152.5" customHeight="1" x14ac:dyDescent="0.2">
      <c r="A46" s="49" t="s">
        <v>204</v>
      </c>
      <c r="B46" s="50" t="s">
        <v>531</v>
      </c>
      <c r="C46" s="166" t="s">
        <v>1039</v>
      </c>
      <c r="D46" s="86"/>
      <c r="E46" s="50" t="s">
        <v>532</v>
      </c>
      <c r="F46" s="50" t="s">
        <v>533</v>
      </c>
      <c r="G46" s="50" t="s">
        <v>534</v>
      </c>
      <c r="H46" s="50" t="s">
        <v>535</v>
      </c>
      <c r="I46" s="50" t="s">
        <v>536</v>
      </c>
      <c r="J46" s="115" t="s">
        <v>537</v>
      </c>
      <c r="K46" s="228"/>
    </row>
    <row r="47" spans="1:11" ht="172" customHeight="1" x14ac:dyDescent="0.2">
      <c r="A47" s="49" t="s">
        <v>211</v>
      </c>
      <c r="B47" s="50" t="s">
        <v>538</v>
      </c>
      <c r="C47" s="166" t="s">
        <v>1079</v>
      </c>
      <c r="D47" s="86"/>
      <c r="E47" s="50" t="s">
        <v>539</v>
      </c>
      <c r="F47" s="50" t="s">
        <v>540</v>
      </c>
      <c r="G47" s="50" t="s">
        <v>541</v>
      </c>
      <c r="H47" s="50" t="s">
        <v>542</v>
      </c>
      <c r="I47" s="50" t="s">
        <v>543</v>
      </c>
      <c r="J47" s="115" t="s">
        <v>544</v>
      </c>
      <c r="K47" s="277"/>
    </row>
    <row r="48" spans="1:11" s="33" customFormat="1" ht="38" x14ac:dyDescent="0.3">
      <c r="A48" s="268" t="s">
        <v>545</v>
      </c>
      <c r="B48" s="269" t="s">
        <v>546</v>
      </c>
      <c r="C48" s="266" t="s">
        <v>1030</v>
      </c>
      <c r="D48" s="197" t="s">
        <v>59</v>
      </c>
      <c r="E48" s="266" t="s">
        <v>1043</v>
      </c>
      <c r="F48" s="266" t="s">
        <v>1044</v>
      </c>
      <c r="G48" s="266" t="s">
        <v>1045</v>
      </c>
      <c r="H48" s="266" t="s">
        <v>1046</v>
      </c>
      <c r="I48" s="266" t="s">
        <v>1047</v>
      </c>
      <c r="J48" s="270" t="s">
        <v>1048</v>
      </c>
      <c r="K48" s="226" t="s">
        <v>60</v>
      </c>
    </row>
    <row r="49" spans="1:11" ht="202.25" customHeight="1" x14ac:dyDescent="0.2">
      <c r="A49" s="49" t="s">
        <v>61</v>
      </c>
      <c r="B49" s="50" t="s">
        <v>547</v>
      </c>
      <c r="C49" s="166" t="s">
        <v>1033</v>
      </c>
      <c r="D49" s="86"/>
      <c r="E49" s="52" t="s">
        <v>548</v>
      </c>
      <c r="F49" s="52" t="s">
        <v>549</v>
      </c>
      <c r="G49" s="52" t="s">
        <v>550</v>
      </c>
      <c r="H49" s="52" t="s">
        <v>551</v>
      </c>
      <c r="I49" s="52" t="s">
        <v>552</v>
      </c>
      <c r="J49" s="111" t="s">
        <v>553</v>
      </c>
      <c r="K49" s="274"/>
    </row>
    <row r="50" spans="1:11" s="33" customFormat="1" ht="38" x14ac:dyDescent="0.3">
      <c r="A50" s="268" t="s">
        <v>554</v>
      </c>
      <c r="B50" s="269" t="s">
        <v>555</v>
      </c>
      <c r="C50" s="266" t="s">
        <v>1030</v>
      </c>
      <c r="D50" s="197" t="s">
        <v>59</v>
      </c>
      <c r="E50" s="266" t="s">
        <v>1043</v>
      </c>
      <c r="F50" s="266" t="s">
        <v>1044</v>
      </c>
      <c r="G50" s="266" t="s">
        <v>1045</v>
      </c>
      <c r="H50" s="266" t="s">
        <v>1046</v>
      </c>
      <c r="I50" s="266" t="s">
        <v>1047</v>
      </c>
      <c r="J50" s="270" t="s">
        <v>1048</v>
      </c>
      <c r="K50" s="226" t="s">
        <v>60</v>
      </c>
    </row>
    <row r="51" spans="1:11" ht="186" customHeight="1" thickBot="1" x14ac:dyDescent="0.25">
      <c r="A51" s="55" t="s">
        <v>61</v>
      </c>
      <c r="B51" s="51" t="s">
        <v>556</v>
      </c>
      <c r="C51" s="167" t="s">
        <v>1033</v>
      </c>
      <c r="D51" s="87"/>
      <c r="E51" s="51" t="s">
        <v>557</v>
      </c>
      <c r="F51" s="51" t="s">
        <v>558</v>
      </c>
      <c r="G51" s="51" t="s">
        <v>559</v>
      </c>
      <c r="H51" s="51" t="s">
        <v>560</v>
      </c>
      <c r="I51" s="51" t="s">
        <v>561</v>
      </c>
      <c r="J51" s="114" t="s">
        <v>562</v>
      </c>
      <c r="K51" s="274"/>
    </row>
    <row r="52" spans="1:11" ht="30" customHeight="1" thickBot="1" x14ac:dyDescent="0.25">
      <c r="A52" s="258" t="s">
        <v>563</v>
      </c>
      <c r="B52" s="260" t="s">
        <v>564</v>
      </c>
      <c r="C52" s="275"/>
      <c r="D52" s="259"/>
      <c r="E52" s="260"/>
      <c r="F52" s="260"/>
      <c r="G52" s="260"/>
      <c r="H52" s="260"/>
      <c r="I52" s="260"/>
      <c r="J52" s="261"/>
      <c r="K52" s="276"/>
    </row>
    <row r="53" spans="1:11" s="33" customFormat="1" ht="38" x14ac:dyDescent="0.3">
      <c r="A53" s="262" t="s">
        <v>565</v>
      </c>
      <c r="B53" s="263" t="s">
        <v>566</v>
      </c>
      <c r="C53" s="264" t="s">
        <v>1030</v>
      </c>
      <c r="D53" s="265" t="s">
        <v>59</v>
      </c>
      <c r="E53" s="266" t="s">
        <v>1043</v>
      </c>
      <c r="F53" s="266" t="s">
        <v>1044</v>
      </c>
      <c r="G53" s="266" t="s">
        <v>1045</v>
      </c>
      <c r="H53" s="266" t="s">
        <v>1046</v>
      </c>
      <c r="I53" s="266" t="s">
        <v>1047</v>
      </c>
      <c r="J53" s="270" t="s">
        <v>1048</v>
      </c>
      <c r="K53" s="232" t="s">
        <v>60</v>
      </c>
    </row>
    <row r="54" spans="1:11" ht="199" customHeight="1" x14ac:dyDescent="0.2">
      <c r="A54" s="49" t="s">
        <v>61</v>
      </c>
      <c r="B54" s="50" t="s">
        <v>567</v>
      </c>
      <c r="C54" s="166" t="s">
        <v>1033</v>
      </c>
      <c r="D54" s="86"/>
      <c r="E54" s="75" t="s">
        <v>568</v>
      </c>
      <c r="F54" s="76" t="s">
        <v>569</v>
      </c>
      <c r="G54" s="76" t="s">
        <v>570</v>
      </c>
      <c r="H54" s="76" t="s">
        <v>571</v>
      </c>
      <c r="I54" s="76" t="s">
        <v>572</v>
      </c>
      <c r="J54" s="116" t="s">
        <v>573</v>
      </c>
      <c r="K54" s="228"/>
    </row>
    <row r="55" spans="1:11" ht="173" customHeight="1" x14ac:dyDescent="0.2">
      <c r="A55" s="49" t="s">
        <v>69</v>
      </c>
      <c r="B55" s="50" t="s">
        <v>574</v>
      </c>
      <c r="C55" s="166" t="s">
        <v>1039</v>
      </c>
      <c r="D55" s="86"/>
      <c r="E55" s="75" t="s">
        <v>575</v>
      </c>
      <c r="F55" s="77" t="s">
        <v>576</v>
      </c>
      <c r="G55" s="77" t="s">
        <v>577</v>
      </c>
      <c r="H55" s="77" t="s">
        <v>578</v>
      </c>
      <c r="I55" s="77" t="s">
        <v>579</v>
      </c>
      <c r="J55" s="117" t="s">
        <v>580</v>
      </c>
      <c r="K55" s="278"/>
    </row>
    <row r="56" spans="1:11" ht="210" customHeight="1" x14ac:dyDescent="0.2">
      <c r="A56" s="49" t="s">
        <v>94</v>
      </c>
      <c r="B56" s="50" t="s">
        <v>581</v>
      </c>
      <c r="C56" s="166" t="s">
        <v>1039</v>
      </c>
      <c r="D56" s="86"/>
      <c r="E56" s="81" t="s">
        <v>582</v>
      </c>
      <c r="F56" s="77" t="s">
        <v>583</v>
      </c>
      <c r="G56" s="77" t="s">
        <v>584</v>
      </c>
      <c r="H56" s="77" t="s">
        <v>585</v>
      </c>
      <c r="I56" s="77" t="s">
        <v>586</v>
      </c>
      <c r="J56" s="117" t="s">
        <v>587</v>
      </c>
      <c r="K56" s="228"/>
    </row>
    <row r="57" spans="1:11" s="33" customFormat="1" ht="38" x14ac:dyDescent="0.3">
      <c r="A57" s="268" t="s">
        <v>588</v>
      </c>
      <c r="B57" s="269" t="s">
        <v>589</v>
      </c>
      <c r="C57" s="266" t="s">
        <v>1030</v>
      </c>
      <c r="D57" s="197" t="s">
        <v>59</v>
      </c>
      <c r="E57" s="266" t="s">
        <v>1043</v>
      </c>
      <c r="F57" s="266" t="s">
        <v>1044</v>
      </c>
      <c r="G57" s="266" t="s">
        <v>1045</v>
      </c>
      <c r="H57" s="266" t="s">
        <v>1046</v>
      </c>
      <c r="I57" s="266" t="s">
        <v>1047</v>
      </c>
      <c r="J57" s="270" t="s">
        <v>1048</v>
      </c>
      <c r="K57" s="226" t="s">
        <v>60</v>
      </c>
    </row>
    <row r="58" spans="1:11" ht="260" customHeight="1" x14ac:dyDescent="0.2">
      <c r="A58" s="49" t="s">
        <v>61</v>
      </c>
      <c r="B58" s="50" t="s">
        <v>1161</v>
      </c>
      <c r="C58" s="166" t="s">
        <v>1039</v>
      </c>
      <c r="D58" s="86"/>
      <c r="E58" s="75" t="s">
        <v>590</v>
      </c>
      <c r="F58" s="75" t="s">
        <v>591</v>
      </c>
      <c r="G58" s="75" t="s">
        <v>592</v>
      </c>
      <c r="H58" s="75" t="s">
        <v>593</v>
      </c>
      <c r="I58" s="75" t="s">
        <v>594</v>
      </c>
      <c r="J58" s="118" t="s">
        <v>595</v>
      </c>
      <c r="K58" s="228"/>
    </row>
    <row r="59" spans="1:11" s="33" customFormat="1" ht="38" x14ac:dyDescent="0.3">
      <c r="A59" s="268" t="s">
        <v>596</v>
      </c>
      <c r="B59" s="269" t="s">
        <v>597</v>
      </c>
      <c r="C59" s="266" t="s">
        <v>1030</v>
      </c>
      <c r="D59" s="197" t="s">
        <v>59</v>
      </c>
      <c r="E59" s="266" t="s">
        <v>1043</v>
      </c>
      <c r="F59" s="266" t="s">
        <v>1044</v>
      </c>
      <c r="G59" s="266" t="s">
        <v>1045</v>
      </c>
      <c r="H59" s="266" t="s">
        <v>1046</v>
      </c>
      <c r="I59" s="266" t="s">
        <v>1047</v>
      </c>
      <c r="J59" s="270" t="s">
        <v>1048</v>
      </c>
      <c r="K59" s="226" t="s">
        <v>60</v>
      </c>
    </row>
    <row r="60" spans="1:11" ht="244" customHeight="1" x14ac:dyDescent="0.2">
      <c r="A60" s="49" t="s">
        <v>61</v>
      </c>
      <c r="B60" s="50" t="s">
        <v>598</v>
      </c>
      <c r="C60" s="166" t="s">
        <v>1033</v>
      </c>
      <c r="D60" s="86"/>
      <c r="E60" s="75" t="s">
        <v>599</v>
      </c>
      <c r="F60" s="75" t="s">
        <v>600</v>
      </c>
      <c r="G60" s="78" t="s">
        <v>601</v>
      </c>
      <c r="H60" s="50" t="s">
        <v>602</v>
      </c>
      <c r="I60" s="50" t="s">
        <v>603</v>
      </c>
      <c r="J60" s="115" t="s">
        <v>604</v>
      </c>
      <c r="K60" s="228"/>
    </row>
    <row r="61" spans="1:11" s="33" customFormat="1" ht="38" x14ac:dyDescent="0.3">
      <c r="A61" s="268" t="s">
        <v>605</v>
      </c>
      <c r="B61" s="269" t="s">
        <v>606</v>
      </c>
      <c r="C61" s="266" t="s">
        <v>1030</v>
      </c>
      <c r="D61" s="197" t="s">
        <v>59</v>
      </c>
      <c r="E61" s="266" t="s">
        <v>1043</v>
      </c>
      <c r="F61" s="266" t="s">
        <v>1044</v>
      </c>
      <c r="G61" s="266" t="s">
        <v>1045</v>
      </c>
      <c r="H61" s="266" t="s">
        <v>1046</v>
      </c>
      <c r="I61" s="266" t="s">
        <v>1047</v>
      </c>
      <c r="J61" s="270" t="s">
        <v>1048</v>
      </c>
      <c r="K61" s="226" t="s">
        <v>60</v>
      </c>
    </row>
    <row r="62" spans="1:11" ht="301" customHeight="1" thickBot="1" x14ac:dyDescent="0.25">
      <c r="A62" s="55" t="s">
        <v>61</v>
      </c>
      <c r="B62" s="51" t="s">
        <v>607</v>
      </c>
      <c r="C62" s="167" t="s">
        <v>1079</v>
      </c>
      <c r="D62" s="87"/>
      <c r="E62" s="79" t="s">
        <v>608</v>
      </c>
      <c r="F62" s="79" t="s">
        <v>609</v>
      </c>
      <c r="G62" s="80" t="s">
        <v>610</v>
      </c>
      <c r="H62" s="51" t="s">
        <v>611</v>
      </c>
      <c r="I62" s="51" t="s">
        <v>612</v>
      </c>
      <c r="J62" s="114" t="s">
        <v>613</v>
      </c>
      <c r="K62" s="228"/>
    </row>
    <row r="63" spans="1:11" ht="30" customHeight="1" thickBot="1" x14ac:dyDescent="0.25">
      <c r="A63" s="258" t="s">
        <v>614</v>
      </c>
      <c r="B63" s="260" t="s">
        <v>615</v>
      </c>
      <c r="C63" s="275"/>
      <c r="D63" s="259"/>
      <c r="E63" s="260"/>
      <c r="F63" s="260"/>
      <c r="G63" s="260"/>
      <c r="H63" s="260"/>
      <c r="I63" s="260"/>
      <c r="J63" s="261"/>
      <c r="K63" s="276"/>
    </row>
    <row r="64" spans="1:11" s="33" customFormat="1" ht="38" x14ac:dyDescent="0.3">
      <c r="A64" s="262" t="s">
        <v>616</v>
      </c>
      <c r="B64" s="263" t="s">
        <v>617</v>
      </c>
      <c r="C64" s="264" t="s">
        <v>1030</v>
      </c>
      <c r="D64" s="265" t="s">
        <v>59</v>
      </c>
      <c r="E64" s="266" t="s">
        <v>1043</v>
      </c>
      <c r="F64" s="266" t="s">
        <v>1044</v>
      </c>
      <c r="G64" s="266" t="s">
        <v>1045</v>
      </c>
      <c r="H64" s="266" t="s">
        <v>1046</v>
      </c>
      <c r="I64" s="266" t="s">
        <v>1047</v>
      </c>
      <c r="J64" s="270" t="s">
        <v>1048</v>
      </c>
      <c r="K64" s="232" t="s">
        <v>60</v>
      </c>
    </row>
    <row r="65" spans="1:11" ht="189.5" customHeight="1" x14ac:dyDescent="0.2">
      <c r="A65" s="49" t="s">
        <v>61</v>
      </c>
      <c r="B65" s="50" t="s">
        <v>618</v>
      </c>
      <c r="C65" s="166" t="s">
        <v>1039</v>
      </c>
      <c r="D65" s="86"/>
      <c r="E65" s="50" t="s">
        <v>619</v>
      </c>
      <c r="F65" s="50" t="s">
        <v>620</v>
      </c>
      <c r="G65" s="50" t="s">
        <v>621</v>
      </c>
      <c r="H65" s="50" t="s">
        <v>622</v>
      </c>
      <c r="I65" s="50" t="s">
        <v>623</v>
      </c>
      <c r="J65" s="115" t="s">
        <v>624</v>
      </c>
      <c r="K65" s="228"/>
    </row>
    <row r="66" spans="1:11" ht="195" customHeight="1" x14ac:dyDescent="0.2">
      <c r="A66" s="49" t="s">
        <v>69</v>
      </c>
      <c r="B66" s="50" t="s">
        <v>625</v>
      </c>
      <c r="C66" s="166" t="s">
        <v>1039</v>
      </c>
      <c r="D66" s="86"/>
      <c r="E66" s="50" t="s">
        <v>626</v>
      </c>
      <c r="F66" s="50" t="s">
        <v>627</v>
      </c>
      <c r="G66" s="50" t="s">
        <v>628</v>
      </c>
      <c r="H66" s="50" t="s">
        <v>629</v>
      </c>
      <c r="I66" s="50" t="s">
        <v>630</v>
      </c>
      <c r="J66" s="115" t="s">
        <v>631</v>
      </c>
      <c r="K66" s="228"/>
    </row>
    <row r="67" spans="1:11" s="33" customFormat="1" ht="38" x14ac:dyDescent="0.3">
      <c r="A67" s="268" t="s">
        <v>632</v>
      </c>
      <c r="B67" s="269" t="s">
        <v>633</v>
      </c>
      <c r="C67" s="266" t="s">
        <v>1030</v>
      </c>
      <c r="D67" s="197" t="s">
        <v>59</v>
      </c>
      <c r="E67" s="266" t="s">
        <v>1043</v>
      </c>
      <c r="F67" s="266" t="s">
        <v>1044</v>
      </c>
      <c r="G67" s="266" t="s">
        <v>1045</v>
      </c>
      <c r="H67" s="266" t="s">
        <v>1046</v>
      </c>
      <c r="I67" s="266" t="s">
        <v>1047</v>
      </c>
      <c r="J67" s="270" t="s">
        <v>1048</v>
      </c>
      <c r="K67" s="226" t="s">
        <v>60</v>
      </c>
    </row>
    <row r="68" spans="1:11" ht="193" customHeight="1" x14ac:dyDescent="0.2">
      <c r="A68" s="49" t="s">
        <v>61</v>
      </c>
      <c r="B68" s="50" t="s">
        <v>634</v>
      </c>
      <c r="C68" s="166" t="s">
        <v>1039</v>
      </c>
      <c r="D68" s="86"/>
      <c r="E68" s="50" t="s">
        <v>635</v>
      </c>
      <c r="F68" s="50" t="s">
        <v>636</v>
      </c>
      <c r="G68" s="50" t="s">
        <v>637</v>
      </c>
      <c r="H68" s="50" t="s">
        <v>638</v>
      </c>
      <c r="I68" s="50" t="s">
        <v>639</v>
      </c>
      <c r="J68" s="115" t="s">
        <v>640</v>
      </c>
      <c r="K68" s="228"/>
    </row>
    <row r="69" spans="1:11" ht="154.25" customHeight="1" x14ac:dyDescent="0.2">
      <c r="A69" s="49" t="s">
        <v>69</v>
      </c>
      <c r="B69" s="50" t="s">
        <v>1042</v>
      </c>
      <c r="C69" s="166" t="s">
        <v>1039</v>
      </c>
      <c r="D69" s="86"/>
      <c r="E69" s="50" t="s">
        <v>641</v>
      </c>
      <c r="F69" s="50" t="s">
        <v>642</v>
      </c>
      <c r="G69" s="50" t="s">
        <v>643</v>
      </c>
      <c r="H69" s="50" t="s">
        <v>644</v>
      </c>
      <c r="I69" s="50" t="s">
        <v>645</v>
      </c>
      <c r="J69" s="115" t="s">
        <v>646</v>
      </c>
      <c r="K69" s="228"/>
    </row>
    <row r="70" spans="1:11" s="33" customFormat="1" ht="38" x14ac:dyDescent="0.3">
      <c r="A70" s="268" t="s">
        <v>647</v>
      </c>
      <c r="B70" s="269" t="s">
        <v>648</v>
      </c>
      <c r="C70" s="266" t="s">
        <v>1030</v>
      </c>
      <c r="D70" s="197" t="s">
        <v>59</v>
      </c>
      <c r="E70" s="266" t="s">
        <v>1043</v>
      </c>
      <c r="F70" s="266" t="s">
        <v>1044</v>
      </c>
      <c r="G70" s="266" t="s">
        <v>1045</v>
      </c>
      <c r="H70" s="266" t="s">
        <v>1046</v>
      </c>
      <c r="I70" s="266" t="s">
        <v>1047</v>
      </c>
      <c r="J70" s="270" t="s">
        <v>1048</v>
      </c>
      <c r="K70" s="226" t="s">
        <v>60</v>
      </c>
    </row>
    <row r="71" spans="1:11" ht="255" customHeight="1" x14ac:dyDescent="0.2">
      <c r="A71" s="49" t="s">
        <v>61</v>
      </c>
      <c r="B71" s="50" t="s">
        <v>649</v>
      </c>
      <c r="C71" s="166" t="s">
        <v>1039</v>
      </c>
      <c r="D71" s="86"/>
      <c r="E71" s="50" t="s">
        <v>650</v>
      </c>
      <c r="F71" s="50" t="s">
        <v>651</v>
      </c>
      <c r="G71" s="50" t="s">
        <v>652</v>
      </c>
      <c r="H71" s="50" t="s">
        <v>653</v>
      </c>
      <c r="I71" s="50" t="s">
        <v>654</v>
      </c>
      <c r="J71" s="115" t="s">
        <v>655</v>
      </c>
      <c r="K71" s="222"/>
    </row>
    <row r="72" spans="1:11" ht="222.75" customHeight="1" x14ac:dyDescent="0.2">
      <c r="A72" s="49" t="s">
        <v>69</v>
      </c>
      <c r="B72" s="50" t="s">
        <v>656</v>
      </c>
      <c r="C72" s="166" t="s">
        <v>1039</v>
      </c>
      <c r="D72" s="86"/>
      <c r="E72" s="50" t="s">
        <v>657</v>
      </c>
      <c r="F72" s="50" t="s">
        <v>658</v>
      </c>
      <c r="G72" s="50" t="s">
        <v>659</v>
      </c>
      <c r="H72" s="50" t="s">
        <v>660</v>
      </c>
      <c r="I72" s="50" t="s">
        <v>661</v>
      </c>
      <c r="J72" s="115" t="s">
        <v>662</v>
      </c>
      <c r="K72" s="222"/>
    </row>
    <row r="73" spans="1:11" s="33" customFormat="1" ht="38" x14ac:dyDescent="0.3">
      <c r="A73" s="268" t="s">
        <v>663</v>
      </c>
      <c r="B73" s="269" t="s">
        <v>664</v>
      </c>
      <c r="C73" s="266" t="s">
        <v>1030</v>
      </c>
      <c r="D73" s="197" t="s">
        <v>59</v>
      </c>
      <c r="E73" s="266" t="s">
        <v>1043</v>
      </c>
      <c r="F73" s="266" t="s">
        <v>1044</v>
      </c>
      <c r="G73" s="266" t="s">
        <v>1045</v>
      </c>
      <c r="H73" s="266" t="s">
        <v>1046</v>
      </c>
      <c r="I73" s="266" t="s">
        <v>1047</v>
      </c>
      <c r="J73" s="270" t="s">
        <v>1048</v>
      </c>
      <c r="K73" s="226" t="s">
        <v>60</v>
      </c>
    </row>
    <row r="74" spans="1:11" ht="236" customHeight="1" x14ac:dyDescent="0.2">
      <c r="A74" s="49" t="s">
        <v>61</v>
      </c>
      <c r="B74" s="50" t="s">
        <v>665</v>
      </c>
      <c r="C74" s="166" t="s">
        <v>1039</v>
      </c>
      <c r="D74" s="86"/>
      <c r="E74" s="50" t="s">
        <v>666</v>
      </c>
      <c r="F74" s="50" t="s">
        <v>667</v>
      </c>
      <c r="G74" s="50" t="s">
        <v>668</v>
      </c>
      <c r="H74" s="50" t="s">
        <v>669</v>
      </c>
      <c r="I74" s="50" t="s">
        <v>670</v>
      </c>
      <c r="J74" s="115" t="s">
        <v>671</v>
      </c>
      <c r="K74" s="228"/>
    </row>
    <row r="75" spans="1:11" s="33" customFormat="1" ht="38" x14ac:dyDescent="0.3">
      <c r="A75" s="268" t="s">
        <v>672</v>
      </c>
      <c r="B75" s="269" t="s">
        <v>673</v>
      </c>
      <c r="C75" s="266" t="s">
        <v>1030</v>
      </c>
      <c r="D75" s="197" t="s">
        <v>59</v>
      </c>
      <c r="E75" s="266" t="s">
        <v>1043</v>
      </c>
      <c r="F75" s="266" t="s">
        <v>1044</v>
      </c>
      <c r="G75" s="266" t="s">
        <v>1045</v>
      </c>
      <c r="H75" s="266" t="s">
        <v>1046</v>
      </c>
      <c r="I75" s="266" t="s">
        <v>1047</v>
      </c>
      <c r="J75" s="270" t="s">
        <v>1048</v>
      </c>
      <c r="K75" s="226" t="s">
        <v>60</v>
      </c>
    </row>
    <row r="76" spans="1:11" ht="210" customHeight="1" x14ac:dyDescent="0.2">
      <c r="A76" s="49" t="s">
        <v>61</v>
      </c>
      <c r="B76" s="50" t="s">
        <v>674</v>
      </c>
      <c r="C76" s="166" t="s">
        <v>1039</v>
      </c>
      <c r="D76" s="86"/>
      <c r="E76" s="50" t="s">
        <v>675</v>
      </c>
      <c r="F76" s="50" t="s">
        <v>676</v>
      </c>
      <c r="G76" s="50" t="s">
        <v>677</v>
      </c>
      <c r="H76" s="50" t="s">
        <v>678</v>
      </c>
      <c r="I76" s="50" t="s">
        <v>679</v>
      </c>
      <c r="J76" s="115" t="s">
        <v>680</v>
      </c>
      <c r="K76" s="228"/>
    </row>
    <row r="77" spans="1:11" ht="244" customHeight="1" x14ac:dyDescent="0.2">
      <c r="A77" s="49" t="s">
        <v>69</v>
      </c>
      <c r="B77" s="50" t="s">
        <v>681</v>
      </c>
      <c r="C77" s="166" t="s">
        <v>1039</v>
      </c>
      <c r="D77" s="86"/>
      <c r="E77" s="50" t="s">
        <v>682</v>
      </c>
      <c r="F77" s="50" t="s">
        <v>683</v>
      </c>
      <c r="G77" s="50" t="s">
        <v>684</v>
      </c>
      <c r="H77" s="50" t="s">
        <v>685</v>
      </c>
      <c r="I77" s="50" t="s">
        <v>686</v>
      </c>
      <c r="J77" s="115" t="s">
        <v>687</v>
      </c>
      <c r="K77" s="228"/>
    </row>
    <row r="78" spans="1:11" ht="259" customHeight="1" x14ac:dyDescent="0.2">
      <c r="A78" s="49" t="s">
        <v>94</v>
      </c>
      <c r="B78" s="50" t="s">
        <v>688</v>
      </c>
      <c r="C78" s="166" t="s">
        <v>1039</v>
      </c>
      <c r="D78" s="86"/>
      <c r="E78" s="50" t="s">
        <v>689</v>
      </c>
      <c r="F78" s="50" t="s">
        <v>690</v>
      </c>
      <c r="G78" s="50" t="s">
        <v>691</v>
      </c>
      <c r="H78" s="50" t="s">
        <v>692</v>
      </c>
      <c r="I78" s="50" t="s">
        <v>693</v>
      </c>
      <c r="J78" s="115" t="s">
        <v>694</v>
      </c>
      <c r="K78" s="279"/>
    </row>
    <row r="79" spans="1:11" ht="209" customHeight="1" x14ac:dyDescent="0.2">
      <c r="A79" s="49" t="s">
        <v>204</v>
      </c>
      <c r="B79" s="50" t="s">
        <v>695</v>
      </c>
      <c r="C79" s="166" t="s">
        <v>1039</v>
      </c>
      <c r="D79" s="86"/>
      <c r="E79" s="50" t="s">
        <v>696</v>
      </c>
      <c r="F79" s="50" t="s">
        <v>697</v>
      </c>
      <c r="G79" s="50" t="s">
        <v>698</v>
      </c>
      <c r="H79" s="50" t="s">
        <v>699</v>
      </c>
      <c r="I79" s="50" t="s">
        <v>700</v>
      </c>
      <c r="J79" s="115" t="s">
        <v>701</v>
      </c>
      <c r="K79" s="228"/>
    </row>
    <row r="80" spans="1:11" s="33" customFormat="1" ht="57" x14ac:dyDescent="0.3">
      <c r="A80" s="268" t="s">
        <v>702</v>
      </c>
      <c r="B80" s="269" t="s">
        <v>703</v>
      </c>
      <c r="C80" s="266" t="s">
        <v>1030</v>
      </c>
      <c r="D80" s="197" t="s">
        <v>59</v>
      </c>
      <c r="E80" s="266" t="s">
        <v>1043</v>
      </c>
      <c r="F80" s="266" t="s">
        <v>1044</v>
      </c>
      <c r="G80" s="266" t="s">
        <v>1045</v>
      </c>
      <c r="H80" s="266" t="s">
        <v>1046</v>
      </c>
      <c r="I80" s="266" t="s">
        <v>1047</v>
      </c>
      <c r="J80" s="270" t="s">
        <v>1048</v>
      </c>
      <c r="K80" s="226" t="s">
        <v>60</v>
      </c>
    </row>
    <row r="81" spans="1:11" ht="272" customHeight="1" x14ac:dyDescent="0.2">
      <c r="A81" s="49" t="s">
        <v>61</v>
      </c>
      <c r="B81" s="50" t="s">
        <v>704</v>
      </c>
      <c r="C81" s="166" t="s">
        <v>1033</v>
      </c>
      <c r="D81" s="86"/>
      <c r="E81" s="50" t="s">
        <v>705</v>
      </c>
      <c r="F81" s="50" t="s">
        <v>706</v>
      </c>
      <c r="G81" s="50" t="s">
        <v>707</v>
      </c>
      <c r="H81" s="50" t="s">
        <v>708</v>
      </c>
      <c r="I81" s="50" t="s">
        <v>709</v>
      </c>
      <c r="J81" s="115" t="s">
        <v>710</v>
      </c>
      <c r="K81" s="228"/>
    </row>
    <row r="82" spans="1:11" s="33" customFormat="1" ht="38" x14ac:dyDescent="0.3">
      <c r="A82" s="268" t="s">
        <v>711</v>
      </c>
      <c r="B82" s="269" t="s">
        <v>712</v>
      </c>
      <c r="C82" s="266" t="s">
        <v>1030</v>
      </c>
      <c r="D82" s="197" t="s">
        <v>59</v>
      </c>
      <c r="E82" s="266" t="s">
        <v>1043</v>
      </c>
      <c r="F82" s="266" t="s">
        <v>1044</v>
      </c>
      <c r="G82" s="266" t="s">
        <v>1045</v>
      </c>
      <c r="H82" s="266" t="s">
        <v>1046</v>
      </c>
      <c r="I82" s="266" t="s">
        <v>1047</v>
      </c>
      <c r="J82" s="270" t="s">
        <v>1048</v>
      </c>
      <c r="K82" s="226" t="s">
        <v>60</v>
      </c>
    </row>
    <row r="83" spans="1:11" ht="233" customHeight="1" thickBot="1" x14ac:dyDescent="0.25">
      <c r="A83" s="55" t="s">
        <v>61</v>
      </c>
      <c r="B83" s="51" t="s">
        <v>713</v>
      </c>
      <c r="C83" s="167" t="s">
        <v>1033</v>
      </c>
      <c r="D83" s="87"/>
      <c r="E83" s="51" t="s">
        <v>714</v>
      </c>
      <c r="F83" s="51" t="s">
        <v>715</v>
      </c>
      <c r="G83" s="51" t="s">
        <v>716</v>
      </c>
      <c r="H83" s="51" t="s">
        <v>717</v>
      </c>
      <c r="I83" s="51" t="s">
        <v>718</v>
      </c>
      <c r="J83" s="114" t="s">
        <v>719</v>
      </c>
      <c r="K83" s="274"/>
    </row>
    <row r="84" spans="1:11" ht="30" customHeight="1" thickBot="1" x14ac:dyDescent="0.25">
      <c r="A84" s="280" t="s">
        <v>720</v>
      </c>
      <c r="B84" s="281" t="s">
        <v>721</v>
      </c>
      <c r="C84" s="275"/>
      <c r="D84" s="282"/>
      <c r="E84" s="281"/>
      <c r="F84" s="281"/>
      <c r="G84" s="281"/>
      <c r="H84" s="281"/>
      <c r="I84" s="281"/>
      <c r="J84" s="283"/>
      <c r="K84" s="284"/>
    </row>
    <row r="85" spans="1:11" s="33" customFormat="1" ht="38" x14ac:dyDescent="0.3">
      <c r="A85" s="262" t="s">
        <v>722</v>
      </c>
      <c r="B85" s="263" t="s">
        <v>723</v>
      </c>
      <c r="C85" s="264" t="s">
        <v>1030</v>
      </c>
      <c r="D85" s="265" t="s">
        <v>59</v>
      </c>
      <c r="E85" s="266" t="s">
        <v>1043</v>
      </c>
      <c r="F85" s="266" t="s">
        <v>1044</v>
      </c>
      <c r="G85" s="266" t="s">
        <v>1045</v>
      </c>
      <c r="H85" s="266" t="s">
        <v>1046</v>
      </c>
      <c r="I85" s="266" t="s">
        <v>1047</v>
      </c>
      <c r="J85" s="270" t="s">
        <v>1048</v>
      </c>
      <c r="K85" s="232" t="s">
        <v>60</v>
      </c>
    </row>
    <row r="86" spans="1:11" ht="325.75" customHeight="1" x14ac:dyDescent="0.2">
      <c r="A86" s="49" t="s">
        <v>61</v>
      </c>
      <c r="B86" s="50" t="s">
        <v>1162</v>
      </c>
      <c r="C86" s="166" t="s">
        <v>1040</v>
      </c>
      <c r="D86" s="86"/>
      <c r="E86" s="52" t="s">
        <v>724</v>
      </c>
      <c r="F86" s="52" t="s">
        <v>725</v>
      </c>
      <c r="G86" s="52" t="s">
        <v>726</v>
      </c>
      <c r="H86" s="52" t="s">
        <v>727</v>
      </c>
      <c r="I86" s="52" t="s">
        <v>728</v>
      </c>
      <c r="J86" s="111" t="s">
        <v>729</v>
      </c>
      <c r="K86" s="228"/>
    </row>
    <row r="87" spans="1:11" ht="346" customHeight="1" x14ac:dyDescent="0.2">
      <c r="A87" s="49" t="s">
        <v>69</v>
      </c>
      <c r="B87" s="50" t="s">
        <v>730</v>
      </c>
      <c r="C87" s="166" t="s">
        <v>1040</v>
      </c>
      <c r="D87" s="86"/>
      <c r="E87" s="52" t="s">
        <v>731</v>
      </c>
      <c r="F87" s="52" t="s">
        <v>732</v>
      </c>
      <c r="G87" s="52" t="s">
        <v>733</v>
      </c>
      <c r="H87" s="52" t="s">
        <v>734</v>
      </c>
      <c r="I87" s="52" t="s">
        <v>735</v>
      </c>
      <c r="J87" s="111" t="s">
        <v>736</v>
      </c>
      <c r="K87" s="228"/>
    </row>
    <row r="88" spans="1:11" ht="347" customHeight="1" x14ac:dyDescent="0.2">
      <c r="A88" s="49" t="s">
        <v>94</v>
      </c>
      <c r="B88" s="50" t="s">
        <v>737</v>
      </c>
      <c r="C88" s="166" t="s">
        <v>1040</v>
      </c>
      <c r="D88" s="86"/>
      <c r="E88" s="52" t="s">
        <v>738</v>
      </c>
      <c r="F88" s="52" t="s">
        <v>739</v>
      </c>
      <c r="G88" s="52" t="s">
        <v>740</v>
      </c>
      <c r="H88" s="52" t="s">
        <v>741</v>
      </c>
      <c r="I88" s="52" t="s">
        <v>742</v>
      </c>
      <c r="J88" s="111" t="s">
        <v>743</v>
      </c>
      <c r="K88" s="228"/>
    </row>
    <row r="89" spans="1:11" ht="193" customHeight="1" x14ac:dyDescent="0.2">
      <c r="A89" s="49" t="s">
        <v>204</v>
      </c>
      <c r="B89" s="50" t="s">
        <v>744</v>
      </c>
      <c r="C89" s="166" t="s">
        <v>1040</v>
      </c>
      <c r="D89" s="86"/>
      <c r="E89" s="50" t="s">
        <v>745</v>
      </c>
      <c r="F89" s="50" t="s">
        <v>746</v>
      </c>
      <c r="G89" s="50" t="s">
        <v>747</v>
      </c>
      <c r="H89" s="50" t="s">
        <v>748</v>
      </c>
      <c r="I89" s="50" t="s">
        <v>749</v>
      </c>
      <c r="J89" s="115" t="s">
        <v>750</v>
      </c>
      <c r="K89" s="228"/>
    </row>
    <row r="90" spans="1:11" ht="249" customHeight="1" x14ac:dyDescent="0.2">
      <c r="A90" s="49" t="s">
        <v>211</v>
      </c>
      <c r="B90" s="50" t="s">
        <v>751</v>
      </c>
      <c r="C90" s="166" t="s">
        <v>1040</v>
      </c>
      <c r="D90" s="86"/>
      <c r="E90" s="50" t="s">
        <v>752</v>
      </c>
      <c r="F90" s="50" t="s">
        <v>753</v>
      </c>
      <c r="G90" s="50" t="s">
        <v>754</v>
      </c>
      <c r="H90" s="50" t="s">
        <v>755</v>
      </c>
      <c r="I90" s="50" t="s">
        <v>756</v>
      </c>
      <c r="J90" s="115" t="s">
        <v>757</v>
      </c>
      <c r="K90" s="228"/>
    </row>
    <row r="91" spans="1:11" ht="261" customHeight="1" x14ac:dyDescent="0.2">
      <c r="A91" s="49" t="s">
        <v>218</v>
      </c>
      <c r="B91" s="50" t="s">
        <v>758</v>
      </c>
      <c r="C91" s="166" t="s">
        <v>1040</v>
      </c>
      <c r="D91" s="86"/>
      <c r="E91" s="50" t="s">
        <v>759</v>
      </c>
      <c r="F91" s="50" t="s">
        <v>760</v>
      </c>
      <c r="G91" s="50" t="s">
        <v>761</v>
      </c>
      <c r="H91" s="50" t="s">
        <v>762</v>
      </c>
      <c r="I91" s="50" t="s">
        <v>763</v>
      </c>
      <c r="J91" s="115" t="s">
        <v>764</v>
      </c>
      <c r="K91" s="228"/>
    </row>
    <row r="92" spans="1:11" ht="154" customHeight="1" x14ac:dyDescent="0.2">
      <c r="A92" s="49" t="s">
        <v>222</v>
      </c>
      <c r="B92" s="50" t="s">
        <v>765</v>
      </c>
      <c r="C92" s="166" t="s">
        <v>1040</v>
      </c>
      <c r="D92" s="86"/>
      <c r="E92" s="50" t="s">
        <v>766</v>
      </c>
      <c r="F92" s="50" t="s">
        <v>767</v>
      </c>
      <c r="G92" s="50" t="s">
        <v>768</v>
      </c>
      <c r="H92" s="50" t="s">
        <v>769</v>
      </c>
      <c r="I92" s="50" t="s">
        <v>770</v>
      </c>
      <c r="J92" s="115" t="s">
        <v>771</v>
      </c>
      <c r="K92" s="228"/>
    </row>
    <row r="93" spans="1:11" s="33" customFormat="1" ht="38" x14ac:dyDescent="0.3">
      <c r="A93" s="268" t="s">
        <v>772</v>
      </c>
      <c r="B93" s="269" t="s">
        <v>773</v>
      </c>
      <c r="C93" s="266" t="s">
        <v>1030</v>
      </c>
      <c r="D93" s="197" t="s">
        <v>59</v>
      </c>
      <c r="E93" s="266" t="s">
        <v>1043</v>
      </c>
      <c r="F93" s="266" t="s">
        <v>1044</v>
      </c>
      <c r="G93" s="266" t="s">
        <v>1045</v>
      </c>
      <c r="H93" s="266" t="s">
        <v>1046</v>
      </c>
      <c r="I93" s="266" t="s">
        <v>1047</v>
      </c>
      <c r="J93" s="270" t="s">
        <v>1048</v>
      </c>
      <c r="K93" s="226" t="s">
        <v>60</v>
      </c>
    </row>
    <row r="94" spans="1:11" ht="409.25" customHeight="1" x14ac:dyDescent="0.2">
      <c r="A94" s="49" t="s">
        <v>61</v>
      </c>
      <c r="B94" s="50" t="s">
        <v>774</v>
      </c>
      <c r="C94" s="166" t="s">
        <v>1040</v>
      </c>
      <c r="D94" s="86"/>
      <c r="E94" s="52" t="s">
        <v>775</v>
      </c>
      <c r="F94" s="52" t="s">
        <v>776</v>
      </c>
      <c r="G94" s="52" t="s">
        <v>777</v>
      </c>
      <c r="H94" s="52" t="s">
        <v>778</v>
      </c>
      <c r="I94" s="52" t="s">
        <v>779</v>
      </c>
      <c r="J94" s="111" t="s">
        <v>780</v>
      </c>
      <c r="K94" s="228"/>
    </row>
    <row r="95" spans="1:11" ht="375" customHeight="1" x14ac:dyDescent="0.2">
      <c r="A95" s="49" t="s">
        <v>69</v>
      </c>
      <c r="B95" s="50" t="s">
        <v>781</v>
      </c>
      <c r="C95" s="166" t="s">
        <v>1040</v>
      </c>
      <c r="D95" s="86"/>
      <c r="E95" s="52" t="s">
        <v>782</v>
      </c>
      <c r="F95" s="52" t="s">
        <v>783</v>
      </c>
      <c r="G95" s="52" t="s">
        <v>784</v>
      </c>
      <c r="H95" s="52" t="s">
        <v>785</v>
      </c>
      <c r="I95" s="52" t="s">
        <v>786</v>
      </c>
      <c r="J95" s="111" t="s">
        <v>787</v>
      </c>
      <c r="K95" s="228"/>
    </row>
    <row r="96" spans="1:11" ht="333.75" customHeight="1" x14ac:dyDescent="0.2">
      <c r="A96" s="49" t="s">
        <v>94</v>
      </c>
      <c r="B96" s="50" t="s">
        <v>788</v>
      </c>
      <c r="C96" s="166" t="s">
        <v>1040</v>
      </c>
      <c r="D96" s="86"/>
      <c r="E96" s="52" t="s">
        <v>789</v>
      </c>
      <c r="F96" s="52" t="s">
        <v>790</v>
      </c>
      <c r="G96" s="52" t="s">
        <v>791</v>
      </c>
      <c r="H96" s="52" t="s">
        <v>792</v>
      </c>
      <c r="I96" s="52" t="s">
        <v>793</v>
      </c>
      <c r="J96" s="111" t="s">
        <v>794</v>
      </c>
      <c r="K96" s="228"/>
    </row>
    <row r="97" spans="1:11" s="33" customFormat="1" ht="57" x14ac:dyDescent="0.3">
      <c r="A97" s="268" t="s">
        <v>795</v>
      </c>
      <c r="B97" s="269" t="s">
        <v>1163</v>
      </c>
      <c r="C97" s="266" t="s">
        <v>1030</v>
      </c>
      <c r="D97" s="197" t="s">
        <v>59</v>
      </c>
      <c r="E97" s="266" t="s">
        <v>1043</v>
      </c>
      <c r="F97" s="266" t="s">
        <v>1044</v>
      </c>
      <c r="G97" s="266" t="s">
        <v>1045</v>
      </c>
      <c r="H97" s="266" t="s">
        <v>1046</v>
      </c>
      <c r="I97" s="266" t="s">
        <v>1047</v>
      </c>
      <c r="J97" s="270" t="s">
        <v>1048</v>
      </c>
      <c r="K97" s="226" t="s">
        <v>60</v>
      </c>
    </row>
    <row r="98" spans="1:11" ht="207" customHeight="1" x14ac:dyDescent="0.2">
      <c r="A98" s="49" t="s">
        <v>61</v>
      </c>
      <c r="B98" s="50" t="s">
        <v>796</v>
      </c>
      <c r="C98" s="166" t="s">
        <v>1040</v>
      </c>
      <c r="D98" s="86"/>
      <c r="E98" s="52" t="s">
        <v>797</v>
      </c>
      <c r="F98" s="52" t="s">
        <v>798</v>
      </c>
      <c r="G98" s="52" t="s">
        <v>799</v>
      </c>
      <c r="H98" s="52" t="s">
        <v>800</v>
      </c>
      <c r="I98" s="52" t="s">
        <v>801</v>
      </c>
      <c r="J98" s="111" t="s">
        <v>802</v>
      </c>
      <c r="K98" s="228"/>
    </row>
    <row r="99" spans="1:11" ht="319.25" customHeight="1" x14ac:dyDescent="0.2">
      <c r="A99" s="49" t="s">
        <v>69</v>
      </c>
      <c r="B99" s="50" t="s">
        <v>803</v>
      </c>
      <c r="C99" s="166" t="s">
        <v>1040</v>
      </c>
      <c r="D99" s="86"/>
      <c r="E99" s="50" t="s">
        <v>804</v>
      </c>
      <c r="F99" s="50" t="s">
        <v>805</v>
      </c>
      <c r="G99" s="50" t="s">
        <v>806</v>
      </c>
      <c r="H99" s="50" t="s">
        <v>807</v>
      </c>
      <c r="I99" s="50" t="s">
        <v>808</v>
      </c>
      <c r="J99" s="115" t="s">
        <v>809</v>
      </c>
      <c r="K99" s="228"/>
    </row>
    <row r="100" spans="1:11" ht="342" customHeight="1" thickBot="1" x14ac:dyDescent="0.25">
      <c r="A100" s="55" t="s">
        <v>94</v>
      </c>
      <c r="B100" s="51" t="s">
        <v>810</v>
      </c>
      <c r="C100" s="167" t="s">
        <v>1040</v>
      </c>
      <c r="D100" s="87"/>
      <c r="E100" s="51" t="s">
        <v>811</v>
      </c>
      <c r="F100" s="51" t="s">
        <v>812</v>
      </c>
      <c r="G100" s="51" t="s">
        <v>813</v>
      </c>
      <c r="H100" s="51" t="s">
        <v>814</v>
      </c>
      <c r="I100" s="51" t="s">
        <v>815</v>
      </c>
      <c r="J100" s="119" t="s">
        <v>816</v>
      </c>
      <c r="K100" s="228"/>
    </row>
    <row r="101" spans="1:11" ht="18" customHeight="1" x14ac:dyDescent="0.35">
      <c r="B101" s="325"/>
      <c r="C101" s="325"/>
      <c r="D101" s="325"/>
      <c r="E101" s="325"/>
    </row>
  </sheetData>
  <sheetProtection algorithmName="SHA-512" hashValue="9SM8qZ+0DFc8mbYcL1Fj1H6n71KH/UJak4i35yqiuipxIOYb1hSOyIhS9G6eNnaDUubFm2zttI6uBZvoYNwn+g==" saltValue="JYr7jlzfP8jRTE/22slwTg==" spinCount="100000" sheet="1" objects="1" scenarios="1"/>
  <mergeCells count="3">
    <mergeCell ref="B101:E101"/>
    <mergeCell ref="B1:E1"/>
    <mergeCell ref="A2:K2"/>
  </mergeCells>
  <conditionalFormatting sqref="D4:D13 D15:D28 D30:D51 D53:D62 D64:D83 D85:D100">
    <cfRule type="containsText" dxfId="74" priority="32" operator="containsText" text="yes">
      <formula>NOT(ISERROR(SEARCH("yes",D4)))</formula>
    </cfRule>
  </conditionalFormatting>
  <conditionalFormatting sqref="D102:D5866">
    <cfRule type="containsText" dxfId="73" priority="182" operator="containsText" text="yes">
      <formula>NOT(ISERROR(SEARCH("yes",D102)))</formula>
    </cfRule>
  </conditionalFormatting>
  <conditionalFormatting sqref="K4">
    <cfRule type="containsText" dxfId="72" priority="31" operator="containsText" text="yes">
      <formula>NOT(ISERROR(SEARCH("yes",K4)))</formula>
    </cfRule>
  </conditionalFormatting>
  <conditionalFormatting sqref="K6">
    <cfRule type="containsText" dxfId="71" priority="30" operator="containsText" text="yes">
      <formula>NOT(ISERROR(SEARCH("yes",K6)))</formula>
    </cfRule>
  </conditionalFormatting>
  <conditionalFormatting sqref="K9">
    <cfRule type="containsText" dxfId="70" priority="29" operator="containsText" text="yes">
      <formula>NOT(ISERROR(SEARCH("yes",K9)))</formula>
    </cfRule>
  </conditionalFormatting>
  <conditionalFormatting sqref="K12">
    <cfRule type="containsText" dxfId="69" priority="28" operator="containsText" text="yes">
      <formula>NOT(ISERROR(SEARCH("yes",K12)))</formula>
    </cfRule>
  </conditionalFormatting>
  <conditionalFormatting sqref="K15">
    <cfRule type="containsText" dxfId="68" priority="27" operator="containsText" text="yes">
      <formula>NOT(ISERROR(SEARCH("yes",K15)))</formula>
    </cfRule>
  </conditionalFormatting>
  <conditionalFormatting sqref="K19">
    <cfRule type="containsText" dxfId="67" priority="26" operator="containsText" text="yes">
      <formula>NOT(ISERROR(SEARCH("yes",K19)))</formula>
    </cfRule>
  </conditionalFormatting>
  <conditionalFormatting sqref="K22">
    <cfRule type="containsText" dxfId="66" priority="25" operator="containsText" text="yes">
      <formula>NOT(ISERROR(SEARCH("yes",K22)))</formula>
    </cfRule>
  </conditionalFormatting>
  <conditionalFormatting sqref="K25">
    <cfRule type="containsText" dxfId="65" priority="24" operator="containsText" text="yes">
      <formula>NOT(ISERROR(SEARCH("yes",K25)))</formula>
    </cfRule>
  </conditionalFormatting>
  <conditionalFormatting sqref="K27">
    <cfRule type="containsText" dxfId="64" priority="23" operator="containsText" text="yes">
      <formula>NOT(ISERROR(SEARCH("yes",K27)))</formula>
    </cfRule>
  </conditionalFormatting>
  <conditionalFormatting sqref="K30">
    <cfRule type="containsText" dxfId="63" priority="22" operator="containsText" text="yes">
      <formula>NOT(ISERROR(SEARCH("yes",K30)))</formula>
    </cfRule>
  </conditionalFormatting>
  <conditionalFormatting sqref="K33">
    <cfRule type="containsText" dxfId="62" priority="21" operator="containsText" text="yes">
      <formula>NOT(ISERROR(SEARCH("yes",K33)))</formula>
    </cfRule>
  </conditionalFormatting>
  <conditionalFormatting sqref="K36">
    <cfRule type="containsText" dxfId="61" priority="20" operator="containsText" text="yes">
      <formula>NOT(ISERROR(SEARCH("yes",K36)))</formula>
    </cfRule>
  </conditionalFormatting>
  <conditionalFormatting sqref="K39">
    <cfRule type="containsText" dxfId="60" priority="19" operator="containsText" text="yes">
      <formula>NOT(ISERROR(SEARCH("yes",K39)))</formula>
    </cfRule>
  </conditionalFormatting>
  <conditionalFormatting sqref="K42">
    <cfRule type="containsText" dxfId="59" priority="18" operator="containsText" text="yes">
      <formula>NOT(ISERROR(SEARCH("yes",K42)))</formula>
    </cfRule>
  </conditionalFormatting>
  <conditionalFormatting sqref="K48">
    <cfRule type="containsText" dxfId="58" priority="17" operator="containsText" text="yes">
      <formula>NOT(ISERROR(SEARCH("yes",K48)))</formula>
    </cfRule>
  </conditionalFormatting>
  <conditionalFormatting sqref="K50">
    <cfRule type="containsText" dxfId="57" priority="16" operator="containsText" text="yes">
      <formula>NOT(ISERROR(SEARCH("yes",K50)))</formula>
    </cfRule>
  </conditionalFormatting>
  <conditionalFormatting sqref="K53">
    <cfRule type="containsText" dxfId="56" priority="15" operator="containsText" text="yes">
      <formula>NOT(ISERROR(SEARCH("yes",K53)))</formula>
    </cfRule>
  </conditionalFormatting>
  <conditionalFormatting sqref="K55">
    <cfRule type="containsText" dxfId="55" priority="2" operator="containsText" text="yes">
      <formula>NOT(ISERROR(SEARCH("yes",K55)))</formula>
    </cfRule>
  </conditionalFormatting>
  <conditionalFormatting sqref="K57">
    <cfRule type="containsText" dxfId="54" priority="14" operator="containsText" text="yes">
      <formula>NOT(ISERROR(SEARCH("yes",K57)))</formula>
    </cfRule>
  </conditionalFormatting>
  <conditionalFormatting sqref="K59">
    <cfRule type="containsText" dxfId="53" priority="1" operator="containsText" text="yes">
      <formula>NOT(ISERROR(SEARCH("yes",K59)))</formula>
    </cfRule>
  </conditionalFormatting>
  <conditionalFormatting sqref="K61">
    <cfRule type="containsText" dxfId="52" priority="13" operator="containsText" text="yes">
      <formula>NOT(ISERROR(SEARCH("yes",K61)))</formula>
    </cfRule>
  </conditionalFormatting>
  <conditionalFormatting sqref="K64">
    <cfRule type="containsText" dxfId="51" priority="12" operator="containsText" text="yes">
      <formula>NOT(ISERROR(SEARCH("yes",K64)))</formula>
    </cfRule>
  </conditionalFormatting>
  <conditionalFormatting sqref="K67">
    <cfRule type="containsText" dxfId="50" priority="11" operator="containsText" text="yes">
      <formula>NOT(ISERROR(SEARCH("yes",K67)))</formula>
    </cfRule>
  </conditionalFormatting>
  <conditionalFormatting sqref="K70">
    <cfRule type="containsText" dxfId="49" priority="10" operator="containsText" text="yes">
      <formula>NOT(ISERROR(SEARCH("yes",K70)))</formula>
    </cfRule>
  </conditionalFormatting>
  <conditionalFormatting sqref="K73">
    <cfRule type="containsText" dxfId="48" priority="9" operator="containsText" text="yes">
      <formula>NOT(ISERROR(SEARCH("yes",K73)))</formula>
    </cfRule>
  </conditionalFormatting>
  <conditionalFormatting sqref="K75">
    <cfRule type="containsText" dxfId="47" priority="8" operator="containsText" text="yes">
      <formula>NOT(ISERROR(SEARCH("yes",K75)))</formula>
    </cfRule>
  </conditionalFormatting>
  <conditionalFormatting sqref="K80">
    <cfRule type="containsText" dxfId="46" priority="7" operator="containsText" text="yes">
      <formula>NOT(ISERROR(SEARCH("yes",K80)))</formula>
    </cfRule>
  </conditionalFormatting>
  <conditionalFormatting sqref="K82">
    <cfRule type="containsText" dxfId="45" priority="6" operator="containsText" text="yes">
      <formula>NOT(ISERROR(SEARCH("yes",K82)))</formula>
    </cfRule>
  </conditionalFormatting>
  <conditionalFormatting sqref="K85">
    <cfRule type="containsText" dxfId="44" priority="5" operator="containsText" text="yes">
      <formula>NOT(ISERROR(SEARCH("yes",K85)))</formula>
    </cfRule>
  </conditionalFormatting>
  <conditionalFormatting sqref="K93">
    <cfRule type="containsText" dxfId="43" priority="4" operator="containsText" text="yes">
      <formula>NOT(ISERROR(SEARCH("yes",K93)))</formula>
    </cfRule>
  </conditionalFormatting>
  <conditionalFormatting sqref="K97">
    <cfRule type="containsText" dxfId="42" priority="3" operator="containsText" text="yes">
      <formula>NOT(ISERROR(SEARCH("yes",K97)))</formula>
    </cfRule>
  </conditionalFormatting>
  <dataValidations count="1">
    <dataValidation type="list" showInputMessage="1" showErrorMessage="1" errorTitle="Invalid Entry" error="You can only select yes or no. In the case of a partial implementation we suggest to select no and add a comment." promptTitle="Control activity implementation" prompt="Please select if the control activity has been implemented" sqref="D94:D96 D7:D8 D10:D11 D13 D16:D18 D20:D21 D23:D24 D26 D28 D31:D32 D34:D35 D37:D38 D40:D41 D43:D47 D49 D51 D54:D56 D58 D60 D62 D65:D66 D68:D69 D71:D72 D74 D76:D79 D81 D83 D86:D92 D98:D100 D5" xr:uid="{5ED46C96-92B0-D84E-B7AD-DCADC8E6DC13}">
      <formula1>"Not Applicable,0,1,2,3,4,5"</formula1>
    </dataValidation>
  </dataValidations>
  <pageMargins left="0.75" right="0.75" top="1" bottom="1" header="0.5" footer="0.5"/>
  <pageSetup scale="24" orientation="portrait" r:id="rId1"/>
  <rowBreaks count="1" manualBreakCount="1">
    <brk id="4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489E3-7B02-5043-A1C7-47718BF2DBD0}">
  <sheetPr>
    <tabColor theme="9" tint="-0.249977111117893"/>
  </sheetPr>
  <dimension ref="A1:M37"/>
  <sheetViews>
    <sheetView showGridLines="0" showRowColHeaders="0" zoomScale="70" zoomScaleNormal="70" zoomScaleSheetLayoutView="70" workbookViewId="0">
      <pane ySplit="2" topLeftCell="A24" activePane="bottomLeft" state="frozen"/>
      <selection pane="bottomLeft" activeCell="A2" sqref="A2:K36"/>
    </sheetView>
  </sheetViews>
  <sheetFormatPr baseColWidth="10" defaultColWidth="8.83203125" defaultRowHeight="15" x14ac:dyDescent="0.2"/>
  <cols>
    <col min="1" max="1" width="25" customWidth="1"/>
    <col min="2" max="2" width="83.5" style="2" customWidth="1"/>
    <col min="3" max="3" width="23.6640625" style="164" customWidth="1"/>
    <col min="4" max="4" width="25" style="1" customWidth="1"/>
    <col min="5" max="5" width="39" style="2" customWidth="1"/>
    <col min="6" max="11" width="39" customWidth="1"/>
  </cols>
  <sheetData>
    <row r="1" spans="1:11" ht="31" x14ac:dyDescent="0.35">
      <c r="B1" s="325"/>
      <c r="C1" s="325"/>
      <c r="D1" s="325"/>
      <c r="E1" s="325"/>
    </row>
    <row r="2" spans="1:11" ht="82" customHeight="1" thickBot="1" x14ac:dyDescent="0.25">
      <c r="A2" s="330" t="s">
        <v>817</v>
      </c>
      <c r="B2" s="331"/>
      <c r="C2" s="331"/>
      <c r="D2" s="331"/>
      <c r="E2" s="331"/>
      <c r="F2" s="331"/>
      <c r="G2" s="331"/>
      <c r="H2" s="331"/>
      <c r="I2" s="331"/>
      <c r="J2" s="331"/>
      <c r="K2" s="331"/>
    </row>
    <row r="3" spans="1:11" ht="32" customHeight="1" thickBot="1" x14ac:dyDescent="0.25">
      <c r="A3" s="256" t="s">
        <v>818</v>
      </c>
      <c r="B3" s="257" t="s">
        <v>819</v>
      </c>
      <c r="C3" s="246"/>
      <c r="D3" s="253"/>
      <c r="E3" s="245"/>
      <c r="F3" s="245"/>
      <c r="G3" s="245"/>
      <c r="H3" s="245"/>
      <c r="I3" s="245"/>
      <c r="J3" s="245"/>
      <c r="K3" s="247"/>
    </row>
    <row r="4" spans="1:11" ht="38" x14ac:dyDescent="0.2">
      <c r="A4" s="248" t="s">
        <v>820</v>
      </c>
      <c r="B4" s="249" t="s">
        <v>821</v>
      </c>
      <c r="C4" s="107" t="s">
        <v>1030</v>
      </c>
      <c r="D4" s="206" t="s">
        <v>59</v>
      </c>
      <c r="E4" s="107" t="s">
        <v>1043</v>
      </c>
      <c r="F4" s="107" t="s">
        <v>1044</v>
      </c>
      <c r="G4" s="107" t="s">
        <v>1045</v>
      </c>
      <c r="H4" s="107" t="s">
        <v>1046</v>
      </c>
      <c r="I4" s="107" t="s">
        <v>1047</v>
      </c>
      <c r="J4" s="120" t="s">
        <v>1048</v>
      </c>
      <c r="K4" s="220" t="s">
        <v>60</v>
      </c>
    </row>
    <row r="5" spans="1:11" ht="266" x14ac:dyDescent="0.2">
      <c r="A5" s="49" t="s">
        <v>61</v>
      </c>
      <c r="B5" s="50" t="s">
        <v>822</v>
      </c>
      <c r="C5" s="166" t="s">
        <v>1033</v>
      </c>
      <c r="D5" s="86"/>
      <c r="E5" s="50" t="s">
        <v>823</v>
      </c>
      <c r="F5" s="50" t="s">
        <v>824</v>
      </c>
      <c r="G5" s="50" t="s">
        <v>825</v>
      </c>
      <c r="H5" s="50" t="s">
        <v>826</v>
      </c>
      <c r="I5" s="50" t="s">
        <v>827</v>
      </c>
      <c r="J5" s="115" t="s">
        <v>828</v>
      </c>
      <c r="K5" s="222"/>
    </row>
    <row r="6" spans="1:11" ht="409.5" customHeight="1" x14ac:dyDescent="0.2">
      <c r="A6" s="49" t="s">
        <v>69</v>
      </c>
      <c r="B6" s="50" t="s">
        <v>1164</v>
      </c>
      <c r="C6" s="166" t="s">
        <v>1039</v>
      </c>
      <c r="D6" s="86"/>
      <c r="E6" s="135" t="s">
        <v>829</v>
      </c>
      <c r="F6" s="135" t="s">
        <v>830</v>
      </c>
      <c r="G6" s="135" t="s">
        <v>831</v>
      </c>
      <c r="H6" s="135" t="s">
        <v>832</v>
      </c>
      <c r="I6" s="135" t="s">
        <v>833</v>
      </c>
      <c r="J6" s="140" t="s">
        <v>834</v>
      </c>
      <c r="K6" s="222"/>
    </row>
    <row r="7" spans="1:11" ht="38" x14ac:dyDescent="0.2">
      <c r="A7" s="250" t="s">
        <v>835</v>
      </c>
      <c r="B7" s="251" t="s">
        <v>836</v>
      </c>
      <c r="C7" s="252" t="s">
        <v>1030</v>
      </c>
      <c r="D7" s="197" t="s">
        <v>59</v>
      </c>
      <c r="E7" s="107" t="s">
        <v>1043</v>
      </c>
      <c r="F7" s="107" t="s">
        <v>1044</v>
      </c>
      <c r="G7" s="107" t="s">
        <v>1045</v>
      </c>
      <c r="H7" s="107" t="s">
        <v>1046</v>
      </c>
      <c r="I7" s="107" t="s">
        <v>1047</v>
      </c>
      <c r="J7" s="120" t="s">
        <v>1048</v>
      </c>
      <c r="K7" s="232" t="s">
        <v>60</v>
      </c>
    </row>
    <row r="8" spans="1:11" ht="188" customHeight="1" x14ac:dyDescent="0.2">
      <c r="A8" s="49" t="s">
        <v>61</v>
      </c>
      <c r="B8" s="50" t="s">
        <v>837</v>
      </c>
      <c r="C8" s="166" t="s">
        <v>1039</v>
      </c>
      <c r="D8" s="86"/>
      <c r="E8" s="135" t="s">
        <v>838</v>
      </c>
      <c r="F8" s="135" t="s">
        <v>839</v>
      </c>
      <c r="G8" s="135" t="s">
        <v>840</v>
      </c>
      <c r="H8" s="135" t="s">
        <v>841</v>
      </c>
      <c r="I8" s="135" t="s">
        <v>842</v>
      </c>
      <c r="J8" s="140" t="s">
        <v>843</v>
      </c>
      <c r="K8" s="222"/>
    </row>
    <row r="9" spans="1:11" ht="152" x14ac:dyDescent="0.2">
      <c r="A9" s="49" t="s">
        <v>69</v>
      </c>
      <c r="B9" s="50" t="s">
        <v>844</v>
      </c>
      <c r="C9" s="166" t="s">
        <v>1039</v>
      </c>
      <c r="D9" s="86"/>
      <c r="E9" s="135" t="s">
        <v>845</v>
      </c>
      <c r="F9" s="135" t="s">
        <v>846</v>
      </c>
      <c r="G9" s="135" t="s">
        <v>847</v>
      </c>
      <c r="H9" s="135" t="s">
        <v>848</v>
      </c>
      <c r="I9" s="135" t="s">
        <v>849</v>
      </c>
      <c r="J9" s="140" t="s">
        <v>850</v>
      </c>
      <c r="K9" s="222"/>
    </row>
    <row r="10" spans="1:11" ht="38" x14ac:dyDescent="0.2">
      <c r="A10" s="250" t="s">
        <v>851</v>
      </c>
      <c r="B10" s="251" t="s">
        <v>852</v>
      </c>
      <c r="C10" s="252" t="s">
        <v>1030</v>
      </c>
      <c r="D10" s="197" t="s">
        <v>59</v>
      </c>
      <c r="E10" s="107" t="s">
        <v>1043</v>
      </c>
      <c r="F10" s="107" t="s">
        <v>1044</v>
      </c>
      <c r="G10" s="107" t="s">
        <v>1045</v>
      </c>
      <c r="H10" s="107" t="s">
        <v>1046</v>
      </c>
      <c r="I10" s="107" t="s">
        <v>1047</v>
      </c>
      <c r="J10" s="120" t="s">
        <v>1048</v>
      </c>
      <c r="K10" s="232" t="s">
        <v>60</v>
      </c>
    </row>
    <row r="11" spans="1:11" ht="337.5" customHeight="1" x14ac:dyDescent="0.2">
      <c r="A11" s="49" t="s">
        <v>61</v>
      </c>
      <c r="B11" s="50" t="s">
        <v>1165</v>
      </c>
      <c r="C11" s="166" t="s">
        <v>1039</v>
      </c>
      <c r="D11" s="86"/>
      <c r="E11" s="135" t="s">
        <v>1177</v>
      </c>
      <c r="F11" s="141" t="s">
        <v>1178</v>
      </c>
      <c r="G11" s="141" t="s">
        <v>1179</v>
      </c>
      <c r="H11" s="141" t="s">
        <v>1180</v>
      </c>
      <c r="I11" s="141" t="s">
        <v>1181</v>
      </c>
      <c r="J11" s="142" t="s">
        <v>1182</v>
      </c>
      <c r="K11" s="222"/>
    </row>
    <row r="12" spans="1:11" ht="38" x14ac:dyDescent="0.2">
      <c r="A12" s="250" t="s">
        <v>853</v>
      </c>
      <c r="B12" s="251" t="s">
        <v>854</v>
      </c>
      <c r="C12" s="252" t="s">
        <v>1030</v>
      </c>
      <c r="D12" s="197" t="s">
        <v>59</v>
      </c>
      <c r="E12" s="107" t="s">
        <v>1043</v>
      </c>
      <c r="F12" s="107" t="s">
        <v>1044</v>
      </c>
      <c r="G12" s="107" t="s">
        <v>1045</v>
      </c>
      <c r="H12" s="299" t="s">
        <v>1183</v>
      </c>
      <c r="I12" s="107" t="s">
        <v>1047</v>
      </c>
      <c r="J12" s="120" t="s">
        <v>1048</v>
      </c>
      <c r="K12" s="232" t="s">
        <v>60</v>
      </c>
    </row>
    <row r="13" spans="1:11" ht="269" customHeight="1" x14ac:dyDescent="0.2">
      <c r="A13" s="49" t="s">
        <v>61</v>
      </c>
      <c r="B13" s="50" t="s">
        <v>855</v>
      </c>
      <c r="C13" s="166" t="s">
        <v>1033</v>
      </c>
      <c r="D13" s="86"/>
      <c r="E13" s="135" t="s">
        <v>856</v>
      </c>
      <c r="F13" s="135" t="s">
        <v>857</v>
      </c>
      <c r="G13" s="135" t="s">
        <v>858</v>
      </c>
      <c r="H13" s="135" t="s">
        <v>859</v>
      </c>
      <c r="I13" s="135" t="s">
        <v>860</v>
      </c>
      <c r="J13" s="140" t="s">
        <v>861</v>
      </c>
      <c r="K13" s="222"/>
    </row>
    <row r="14" spans="1:11" ht="115" thickBot="1" x14ac:dyDescent="0.25">
      <c r="A14" s="55" t="s">
        <v>69</v>
      </c>
      <c r="B14" s="51" t="s">
        <v>1166</v>
      </c>
      <c r="C14" s="167" t="s">
        <v>1033</v>
      </c>
      <c r="D14" s="87"/>
      <c r="E14" s="135" t="s">
        <v>862</v>
      </c>
      <c r="F14" s="135" t="s">
        <v>863</v>
      </c>
      <c r="G14" s="135" t="s">
        <v>864</v>
      </c>
      <c r="H14" s="135" t="s">
        <v>865</v>
      </c>
      <c r="I14" s="134" t="s">
        <v>866</v>
      </c>
      <c r="J14" s="143" t="s">
        <v>867</v>
      </c>
      <c r="K14" s="222"/>
    </row>
    <row r="15" spans="1:11" ht="27" customHeight="1" thickBot="1" x14ac:dyDescent="0.25">
      <c r="A15" s="256" t="s">
        <v>868</v>
      </c>
      <c r="B15" s="257" t="s">
        <v>869</v>
      </c>
      <c r="C15" s="246"/>
      <c r="D15" s="253"/>
      <c r="E15" s="245"/>
      <c r="F15" s="245"/>
      <c r="G15" s="245"/>
      <c r="H15" s="245"/>
      <c r="I15" s="254"/>
      <c r="J15" s="254"/>
      <c r="K15" s="255"/>
    </row>
    <row r="16" spans="1:11" ht="57" x14ac:dyDescent="0.2">
      <c r="A16" s="248" t="s">
        <v>870</v>
      </c>
      <c r="B16" s="249" t="s">
        <v>871</v>
      </c>
      <c r="C16" s="107" t="s">
        <v>1030</v>
      </c>
      <c r="D16" s="206" t="s">
        <v>59</v>
      </c>
      <c r="E16" s="107" t="s">
        <v>1043</v>
      </c>
      <c r="F16" s="107" t="s">
        <v>1044</v>
      </c>
      <c r="G16" s="107" t="s">
        <v>1045</v>
      </c>
      <c r="H16" s="107" t="s">
        <v>1046</v>
      </c>
      <c r="I16" s="107" t="s">
        <v>1047</v>
      </c>
      <c r="J16" s="120" t="s">
        <v>1048</v>
      </c>
      <c r="K16" s="232" t="s">
        <v>60</v>
      </c>
    </row>
    <row r="17" spans="1:13" ht="409.6" x14ac:dyDescent="0.2">
      <c r="A17" s="49" t="s">
        <v>61</v>
      </c>
      <c r="B17" s="50" t="s">
        <v>1167</v>
      </c>
      <c r="C17" s="166" t="s">
        <v>1033</v>
      </c>
      <c r="D17" s="86"/>
      <c r="E17" s="52" t="s">
        <v>1184</v>
      </c>
      <c r="F17" s="52" t="s">
        <v>1185</v>
      </c>
      <c r="G17" s="52" t="s">
        <v>1186</v>
      </c>
      <c r="H17" s="52" t="s">
        <v>1187</v>
      </c>
      <c r="I17" s="52" t="s">
        <v>1188</v>
      </c>
      <c r="J17" s="111" t="s">
        <v>1189</v>
      </c>
      <c r="K17" s="222"/>
      <c r="M17" s="82" t="s">
        <v>872</v>
      </c>
    </row>
    <row r="18" spans="1:13" ht="38" x14ac:dyDescent="0.2">
      <c r="A18" s="250" t="s">
        <v>873</v>
      </c>
      <c r="B18" s="251" t="s">
        <v>874</v>
      </c>
      <c r="C18" s="252" t="s">
        <v>1030</v>
      </c>
      <c r="D18" s="197" t="s">
        <v>59</v>
      </c>
      <c r="E18" s="107" t="s">
        <v>1043</v>
      </c>
      <c r="F18" s="107" t="s">
        <v>1044</v>
      </c>
      <c r="G18" s="107" t="s">
        <v>1045</v>
      </c>
      <c r="H18" s="107" t="s">
        <v>1046</v>
      </c>
      <c r="I18" s="107" t="s">
        <v>1047</v>
      </c>
      <c r="J18" s="120" t="s">
        <v>1048</v>
      </c>
      <c r="K18" s="232" t="s">
        <v>60</v>
      </c>
    </row>
    <row r="19" spans="1:13" ht="409" customHeight="1" x14ac:dyDescent="0.2">
      <c r="A19" s="49" t="s">
        <v>61</v>
      </c>
      <c r="B19" s="50" t="s">
        <v>875</v>
      </c>
      <c r="C19" s="166" t="s">
        <v>1039</v>
      </c>
      <c r="D19" s="86"/>
      <c r="E19" s="52" t="s">
        <v>876</v>
      </c>
      <c r="F19" s="52" t="s">
        <v>877</v>
      </c>
      <c r="G19" s="52" t="s">
        <v>878</v>
      </c>
      <c r="H19" s="52" t="s">
        <v>879</v>
      </c>
      <c r="I19" s="52" t="s">
        <v>880</v>
      </c>
      <c r="J19" s="111" t="s">
        <v>1053</v>
      </c>
      <c r="K19" s="222"/>
      <c r="M19" s="82" t="s">
        <v>872</v>
      </c>
    </row>
    <row r="20" spans="1:13" ht="302" customHeight="1" x14ac:dyDescent="0.2">
      <c r="A20" s="49" t="s">
        <v>69</v>
      </c>
      <c r="B20" s="50" t="s">
        <v>881</v>
      </c>
      <c r="C20" s="166" t="s">
        <v>1039</v>
      </c>
      <c r="D20" s="86"/>
      <c r="E20" s="52" t="s">
        <v>882</v>
      </c>
      <c r="F20" s="52" t="s">
        <v>883</v>
      </c>
      <c r="G20" s="52" t="s">
        <v>884</v>
      </c>
      <c r="H20" s="52" t="s">
        <v>885</v>
      </c>
      <c r="I20" s="52" t="s">
        <v>886</v>
      </c>
      <c r="J20" s="111" t="s">
        <v>887</v>
      </c>
      <c r="K20" s="222"/>
      <c r="M20" s="82" t="s">
        <v>872</v>
      </c>
    </row>
    <row r="21" spans="1:13" ht="38" x14ac:dyDescent="0.2">
      <c r="A21" s="250" t="s">
        <v>888</v>
      </c>
      <c r="B21" s="251" t="s">
        <v>889</v>
      </c>
      <c r="C21" s="252" t="s">
        <v>1030</v>
      </c>
      <c r="D21" s="197" t="s">
        <v>59</v>
      </c>
      <c r="E21" s="107" t="s">
        <v>1043</v>
      </c>
      <c r="F21" s="107" t="s">
        <v>1044</v>
      </c>
      <c r="G21" s="107" t="s">
        <v>1045</v>
      </c>
      <c r="H21" s="107" t="s">
        <v>1046</v>
      </c>
      <c r="I21" s="107" t="s">
        <v>1047</v>
      </c>
      <c r="J21" s="120" t="s">
        <v>1048</v>
      </c>
      <c r="K21" s="232" t="s">
        <v>60</v>
      </c>
    </row>
    <row r="22" spans="1:13" ht="247" x14ac:dyDescent="0.2">
      <c r="A22" s="49" t="s">
        <v>61</v>
      </c>
      <c r="B22" s="50" t="s">
        <v>890</v>
      </c>
      <c r="C22" s="166" t="s">
        <v>1039</v>
      </c>
      <c r="D22" s="86"/>
      <c r="E22" s="50" t="s">
        <v>891</v>
      </c>
      <c r="F22" s="50" t="s">
        <v>892</v>
      </c>
      <c r="G22" s="50" t="s">
        <v>893</v>
      </c>
      <c r="H22" s="50" t="s">
        <v>894</v>
      </c>
      <c r="I22" s="50" t="s">
        <v>895</v>
      </c>
      <c r="J22" s="115" t="s">
        <v>896</v>
      </c>
      <c r="K22" s="222"/>
      <c r="M22" s="82" t="s">
        <v>872</v>
      </c>
    </row>
    <row r="23" spans="1:13" ht="38" x14ac:dyDescent="0.2">
      <c r="A23" s="250" t="s">
        <v>897</v>
      </c>
      <c r="B23" s="251" t="s">
        <v>898</v>
      </c>
      <c r="C23" s="252" t="s">
        <v>1030</v>
      </c>
      <c r="D23" s="197" t="s">
        <v>59</v>
      </c>
      <c r="E23" s="107" t="s">
        <v>1043</v>
      </c>
      <c r="F23" s="107" t="s">
        <v>1044</v>
      </c>
      <c r="G23" s="107" t="s">
        <v>1045</v>
      </c>
      <c r="H23" s="107" t="s">
        <v>1046</v>
      </c>
      <c r="I23" s="107" t="s">
        <v>1047</v>
      </c>
      <c r="J23" s="120" t="s">
        <v>1048</v>
      </c>
      <c r="K23" s="232" t="s">
        <v>60</v>
      </c>
    </row>
    <row r="24" spans="1:13" ht="192" customHeight="1" thickBot="1" x14ac:dyDescent="0.25">
      <c r="A24" s="55" t="s">
        <v>61</v>
      </c>
      <c r="B24" s="51" t="s">
        <v>899</v>
      </c>
      <c r="C24" s="167" t="s">
        <v>1033</v>
      </c>
      <c r="D24" s="87"/>
      <c r="E24" s="51" t="s">
        <v>900</v>
      </c>
      <c r="F24" s="51" t="s">
        <v>901</v>
      </c>
      <c r="G24" s="51" t="s">
        <v>902</v>
      </c>
      <c r="H24" s="51" t="s">
        <v>903</v>
      </c>
      <c r="I24" s="51" t="s">
        <v>904</v>
      </c>
      <c r="J24" s="114" t="s">
        <v>905</v>
      </c>
      <c r="K24" s="222"/>
      <c r="M24" s="82" t="s">
        <v>872</v>
      </c>
    </row>
    <row r="25" spans="1:13" ht="27" customHeight="1" thickBot="1" x14ac:dyDescent="0.25">
      <c r="A25" s="244" t="s">
        <v>906</v>
      </c>
      <c r="B25" s="245" t="s">
        <v>907</v>
      </c>
      <c r="C25" s="246"/>
      <c r="D25" s="253"/>
      <c r="E25" s="245"/>
      <c r="F25" s="245"/>
      <c r="G25" s="245"/>
      <c r="H25" s="245"/>
      <c r="I25" s="245"/>
      <c r="J25" s="254"/>
      <c r="K25" s="255"/>
    </row>
    <row r="26" spans="1:13" ht="38" x14ac:dyDescent="0.2">
      <c r="A26" s="248" t="s">
        <v>908</v>
      </c>
      <c r="B26" s="249" t="s">
        <v>909</v>
      </c>
      <c r="C26" s="107" t="s">
        <v>1030</v>
      </c>
      <c r="D26" s="206" t="s">
        <v>59</v>
      </c>
      <c r="E26" s="107" t="s">
        <v>1043</v>
      </c>
      <c r="F26" s="107" t="s">
        <v>1044</v>
      </c>
      <c r="G26" s="107" t="s">
        <v>1045</v>
      </c>
      <c r="H26" s="107" t="s">
        <v>1046</v>
      </c>
      <c r="I26" s="107" t="s">
        <v>1047</v>
      </c>
      <c r="J26" s="120" t="s">
        <v>1048</v>
      </c>
      <c r="K26" s="232" t="s">
        <v>60</v>
      </c>
    </row>
    <row r="27" spans="1:13" ht="209" x14ac:dyDescent="0.2">
      <c r="A27" s="49" t="s">
        <v>61</v>
      </c>
      <c r="B27" s="50" t="s">
        <v>910</v>
      </c>
      <c r="C27" s="166" t="s">
        <v>1039</v>
      </c>
      <c r="D27" s="86"/>
      <c r="E27" s="97" t="s">
        <v>911</v>
      </c>
      <c r="F27" s="98" t="s">
        <v>912</v>
      </c>
      <c r="G27" s="98" t="s">
        <v>913</v>
      </c>
      <c r="H27" s="98" t="s">
        <v>914</v>
      </c>
      <c r="I27" s="98" t="s">
        <v>915</v>
      </c>
      <c r="J27" s="104" t="s">
        <v>916</v>
      </c>
      <c r="K27" s="222"/>
      <c r="M27" s="82" t="s">
        <v>872</v>
      </c>
    </row>
    <row r="28" spans="1:13" ht="237" customHeight="1" x14ac:dyDescent="0.2">
      <c r="A28" s="49" t="s">
        <v>69</v>
      </c>
      <c r="B28" s="50" t="s">
        <v>917</v>
      </c>
      <c r="C28" s="166" t="s">
        <v>1039</v>
      </c>
      <c r="D28" s="86"/>
      <c r="E28" s="99" t="s">
        <v>918</v>
      </c>
      <c r="F28" s="100" t="s">
        <v>919</v>
      </c>
      <c r="G28" s="100" t="s">
        <v>920</v>
      </c>
      <c r="H28" s="100" t="s">
        <v>921</v>
      </c>
      <c r="I28" s="100" t="s">
        <v>922</v>
      </c>
      <c r="J28" s="121" t="s">
        <v>923</v>
      </c>
      <c r="K28" s="222"/>
    </row>
    <row r="29" spans="1:13" ht="223" customHeight="1" x14ac:dyDescent="0.2">
      <c r="A29" s="49" t="s">
        <v>94</v>
      </c>
      <c r="B29" s="50" t="s">
        <v>924</v>
      </c>
      <c r="C29" s="168" t="s">
        <v>1039</v>
      </c>
      <c r="D29" s="88"/>
      <c r="E29" s="101" t="s">
        <v>925</v>
      </c>
      <c r="F29" s="102" t="s">
        <v>926</v>
      </c>
      <c r="G29" s="103" t="s">
        <v>927</v>
      </c>
      <c r="H29" s="104" t="s">
        <v>928</v>
      </c>
      <c r="I29" s="102" t="s">
        <v>929</v>
      </c>
      <c r="J29" s="104" t="s">
        <v>930</v>
      </c>
      <c r="K29" s="222"/>
    </row>
    <row r="30" spans="1:13" ht="38" x14ac:dyDescent="0.2">
      <c r="A30" s="250" t="s">
        <v>931</v>
      </c>
      <c r="B30" s="251" t="s">
        <v>1190</v>
      </c>
      <c r="C30" s="252" t="s">
        <v>1030</v>
      </c>
      <c r="D30" s="197" t="s">
        <v>59</v>
      </c>
      <c r="E30" s="107" t="s">
        <v>1043</v>
      </c>
      <c r="F30" s="107" t="s">
        <v>1044</v>
      </c>
      <c r="G30" s="107" t="s">
        <v>1045</v>
      </c>
      <c r="H30" s="107" t="s">
        <v>1046</v>
      </c>
      <c r="I30" s="107" t="s">
        <v>1047</v>
      </c>
      <c r="J30" s="120" t="s">
        <v>1048</v>
      </c>
      <c r="K30" s="232" t="s">
        <v>60</v>
      </c>
    </row>
    <row r="31" spans="1:13" ht="228" customHeight="1" x14ac:dyDescent="0.2">
      <c r="A31" s="49" t="s">
        <v>61</v>
      </c>
      <c r="B31" s="50" t="s">
        <v>1191</v>
      </c>
      <c r="C31" s="166" t="s">
        <v>1040</v>
      </c>
      <c r="D31" s="86"/>
      <c r="E31" s="97" t="s">
        <v>1192</v>
      </c>
      <c r="F31" s="98" t="s">
        <v>1193</v>
      </c>
      <c r="G31" s="98" t="s">
        <v>1194</v>
      </c>
      <c r="H31" s="98" t="s">
        <v>1195</v>
      </c>
      <c r="I31" s="98" t="s">
        <v>1196</v>
      </c>
      <c r="J31" s="122" t="s">
        <v>1197</v>
      </c>
      <c r="K31" s="228"/>
    </row>
    <row r="32" spans="1:13" ht="38" x14ac:dyDescent="0.2">
      <c r="A32" s="250" t="s">
        <v>932</v>
      </c>
      <c r="B32" s="251" t="s">
        <v>1198</v>
      </c>
      <c r="C32" s="252" t="s">
        <v>1030</v>
      </c>
      <c r="D32" s="197" t="s">
        <v>59</v>
      </c>
      <c r="E32" s="107" t="s">
        <v>1043</v>
      </c>
      <c r="F32" s="107" t="s">
        <v>1044</v>
      </c>
      <c r="G32" s="107" t="s">
        <v>1045</v>
      </c>
      <c r="H32" s="107" t="s">
        <v>1046</v>
      </c>
      <c r="I32" s="107" t="s">
        <v>1047</v>
      </c>
      <c r="J32" s="120" t="s">
        <v>1048</v>
      </c>
      <c r="K32" s="232" t="s">
        <v>60</v>
      </c>
    </row>
    <row r="33" spans="1:11" ht="263" customHeight="1" x14ac:dyDescent="0.2">
      <c r="A33" s="49" t="s">
        <v>61</v>
      </c>
      <c r="B33" s="50" t="s">
        <v>1199</v>
      </c>
      <c r="C33" s="166" t="s">
        <v>1033</v>
      </c>
      <c r="D33" s="86"/>
      <c r="E33" s="97" t="s">
        <v>1200</v>
      </c>
      <c r="F33" s="98" t="s">
        <v>1201</v>
      </c>
      <c r="G33" s="98" t="s">
        <v>1202</v>
      </c>
      <c r="H33" s="98" t="s">
        <v>1203</v>
      </c>
      <c r="I33" s="98" t="s">
        <v>1204</v>
      </c>
      <c r="J33" s="122" t="s">
        <v>1205</v>
      </c>
      <c r="K33" s="228"/>
    </row>
    <row r="34" spans="1:11" ht="38" x14ac:dyDescent="0.2">
      <c r="A34" s="250" t="s">
        <v>933</v>
      </c>
      <c r="B34" s="251" t="s">
        <v>1206</v>
      </c>
      <c r="C34" s="252" t="s">
        <v>1030</v>
      </c>
      <c r="D34" s="197" t="s">
        <v>59</v>
      </c>
      <c r="E34" s="107" t="s">
        <v>1043</v>
      </c>
      <c r="F34" s="107" t="s">
        <v>1044</v>
      </c>
      <c r="G34" s="107" t="s">
        <v>1045</v>
      </c>
      <c r="H34" s="107" t="s">
        <v>1046</v>
      </c>
      <c r="I34" s="107" t="s">
        <v>1047</v>
      </c>
      <c r="J34" s="120" t="s">
        <v>1048</v>
      </c>
      <c r="K34" s="232" t="s">
        <v>60</v>
      </c>
    </row>
    <row r="35" spans="1:11" ht="259" customHeight="1" x14ac:dyDescent="0.2">
      <c r="A35" s="49" t="s">
        <v>61</v>
      </c>
      <c r="B35" s="50" t="s">
        <v>1168</v>
      </c>
      <c r="C35" s="166" t="s">
        <v>1039</v>
      </c>
      <c r="D35" s="86"/>
      <c r="E35" s="97" t="s">
        <v>1207</v>
      </c>
      <c r="F35" s="98" t="s">
        <v>1208</v>
      </c>
      <c r="G35" s="98" t="s">
        <v>1209</v>
      </c>
      <c r="H35" s="98" t="s">
        <v>1210</v>
      </c>
      <c r="I35" s="98" t="s">
        <v>1211</v>
      </c>
      <c r="J35" s="122" t="s">
        <v>1212</v>
      </c>
      <c r="K35" s="228"/>
    </row>
    <row r="36" spans="1:11" ht="221" customHeight="1" thickBot="1" x14ac:dyDescent="0.25">
      <c r="A36" s="55" t="s">
        <v>69</v>
      </c>
      <c r="B36" s="51" t="s">
        <v>1169</v>
      </c>
      <c r="C36" s="167" t="s">
        <v>1039</v>
      </c>
      <c r="D36" s="87"/>
      <c r="E36" s="105" t="s">
        <v>934</v>
      </c>
      <c r="F36" s="106" t="s">
        <v>935</v>
      </c>
      <c r="G36" s="106" t="s">
        <v>936</v>
      </c>
      <c r="H36" s="106" t="s">
        <v>937</v>
      </c>
      <c r="I36" s="106" t="s">
        <v>938</v>
      </c>
      <c r="J36" s="123" t="s">
        <v>939</v>
      </c>
      <c r="K36" s="228"/>
    </row>
    <row r="37" spans="1:11" ht="31" x14ac:dyDescent="0.35">
      <c r="B37" s="325"/>
      <c r="C37" s="325"/>
      <c r="D37" s="325"/>
      <c r="E37" s="325"/>
    </row>
  </sheetData>
  <sheetProtection algorithmName="SHA-512" hashValue="S51h1VkKyes+guzv5MFmOcpergS8G3QTHs37G6eCaLUfH11Pk/M0mRRAF7SzP6vDxvjZVzRcoN/Yp4qNVCJCug==" saltValue="MtjLM5gAlL0DEAAMengy7Q==" spinCount="100000" sheet="1" objects="1" scenarios="1"/>
  <mergeCells count="3">
    <mergeCell ref="B37:E37"/>
    <mergeCell ref="B1:E1"/>
    <mergeCell ref="A2:K2"/>
  </mergeCells>
  <conditionalFormatting sqref="D4:D14 D16:D24 D26:D36">
    <cfRule type="containsText" dxfId="41" priority="13" operator="containsText" text="yes">
      <formula>NOT(ISERROR(SEARCH("yes",D4)))</formula>
    </cfRule>
  </conditionalFormatting>
  <conditionalFormatting sqref="D38:D5899">
    <cfRule type="containsText" dxfId="40" priority="127" operator="containsText" text="yes">
      <formula>NOT(ISERROR(SEARCH("yes",D38)))</formula>
    </cfRule>
  </conditionalFormatting>
  <conditionalFormatting sqref="K4">
    <cfRule type="containsText" dxfId="39" priority="12" operator="containsText" text="yes">
      <formula>NOT(ISERROR(SEARCH("yes",K4)))</formula>
    </cfRule>
  </conditionalFormatting>
  <conditionalFormatting sqref="K7">
    <cfRule type="containsText" dxfId="38" priority="11" operator="containsText" text="yes">
      <formula>NOT(ISERROR(SEARCH("yes",K7)))</formula>
    </cfRule>
  </conditionalFormatting>
  <conditionalFormatting sqref="K10">
    <cfRule type="containsText" dxfId="37" priority="10" operator="containsText" text="yes">
      <formula>NOT(ISERROR(SEARCH("yes",K10)))</formula>
    </cfRule>
  </conditionalFormatting>
  <conditionalFormatting sqref="K12">
    <cfRule type="containsText" dxfId="36" priority="9" operator="containsText" text="yes">
      <formula>NOT(ISERROR(SEARCH("yes",K12)))</formula>
    </cfRule>
  </conditionalFormatting>
  <conditionalFormatting sqref="K16">
    <cfRule type="containsText" dxfId="35" priority="8" operator="containsText" text="yes">
      <formula>NOT(ISERROR(SEARCH("yes",K16)))</formula>
    </cfRule>
  </conditionalFormatting>
  <conditionalFormatting sqref="K18">
    <cfRule type="containsText" dxfId="34" priority="7" operator="containsText" text="yes">
      <formula>NOT(ISERROR(SEARCH("yes",K18)))</formula>
    </cfRule>
  </conditionalFormatting>
  <conditionalFormatting sqref="K21">
    <cfRule type="containsText" dxfId="33" priority="6" operator="containsText" text="yes">
      <formula>NOT(ISERROR(SEARCH("yes",K21)))</formula>
    </cfRule>
  </conditionalFormatting>
  <conditionalFormatting sqref="K23">
    <cfRule type="containsText" dxfId="32" priority="5" operator="containsText" text="yes">
      <formula>NOT(ISERROR(SEARCH("yes",K23)))</formula>
    </cfRule>
  </conditionalFormatting>
  <conditionalFormatting sqref="K26">
    <cfRule type="containsText" dxfId="31" priority="4" operator="containsText" text="yes">
      <formula>NOT(ISERROR(SEARCH("yes",K26)))</formula>
    </cfRule>
  </conditionalFormatting>
  <conditionalFormatting sqref="K30">
    <cfRule type="containsText" dxfId="30" priority="3" operator="containsText" text="yes">
      <formula>NOT(ISERROR(SEARCH("yes",K30)))</formula>
    </cfRule>
  </conditionalFormatting>
  <conditionalFormatting sqref="K32">
    <cfRule type="containsText" dxfId="29" priority="2" operator="containsText" text="yes">
      <formula>NOT(ISERROR(SEARCH("yes",K32)))</formula>
    </cfRule>
  </conditionalFormatting>
  <conditionalFormatting sqref="K34">
    <cfRule type="containsText" dxfId="28" priority="1" operator="containsText" text="yes">
      <formula>NOT(ISERROR(SEARCH("yes",K34)))</formula>
    </cfRule>
  </conditionalFormatting>
  <dataValidations count="2">
    <dataValidation type="list" allowBlank="1" showInputMessage="1" showErrorMessage="1" errorTitle="Invalid Entry" error="You can only select yes or no. In the case of a partial implementation we suggest to select no and add a comment." promptTitle="Control activity implementation" prompt="Please select if the control activity has been implemented" sqref="D5:D6 D35:D36 D11 D13:D14 D17 D19:D20 D22 D24 D27:D29 D31 D33 D9" xr:uid="{616BA035-FEBC-854A-9ABD-753D5BB90414}">
      <formula1>"Not Applicable,0,1,2,3,4,5"</formula1>
    </dataValidation>
    <dataValidation type="list" showInputMessage="1" showErrorMessage="1" errorTitle="Invalid Entry" error="You can only select yes or no. In the case of a partial implementation we suggest to select no and add a comment." promptTitle="Control activity implementation" prompt="Please select if the control activity has been implemented" sqref="D8" xr:uid="{226971CC-130F-0A4D-B14F-3C27DFEA1CA4}">
      <formula1>"Not Applicable,0,1,2,3,4,5"</formula1>
    </dataValidation>
  </dataValidations>
  <pageMargins left="0.75" right="0.75" top="1" bottom="1" header="0.5" footer="0.5"/>
  <pageSetup scale="2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20672-7D07-9246-B64D-EB9EA62E5C30}">
  <sheetPr>
    <tabColor theme="6" tint="-0.249977111117893"/>
  </sheetPr>
  <dimension ref="A1:K79"/>
  <sheetViews>
    <sheetView showGridLines="0" zoomScale="85" zoomScaleNormal="57" workbookViewId="0">
      <pane ySplit="2" topLeftCell="A69" activePane="bottomLeft" state="frozen"/>
      <selection pane="bottomLeft" activeCell="A53" sqref="A53"/>
    </sheetView>
  </sheetViews>
  <sheetFormatPr baseColWidth="10" defaultColWidth="8.83203125" defaultRowHeight="15" x14ac:dyDescent="0.2"/>
  <cols>
    <col min="1" max="1" width="33.5" customWidth="1"/>
    <col min="2" max="2" width="83.5" style="2" customWidth="1"/>
    <col min="3" max="3" width="22.83203125" style="164" customWidth="1"/>
    <col min="4" max="4" width="25" style="1" customWidth="1"/>
    <col min="5" max="5" width="45.83203125" style="2" customWidth="1"/>
    <col min="6" max="9" width="45.83203125" customWidth="1"/>
    <col min="10" max="10" width="51" customWidth="1"/>
    <col min="11" max="11" width="36.5" customWidth="1"/>
  </cols>
  <sheetData>
    <row r="1" spans="1:11" ht="31" x14ac:dyDescent="0.35">
      <c r="B1" s="325"/>
      <c r="C1" s="325"/>
      <c r="D1" s="325"/>
      <c r="E1" s="325"/>
    </row>
    <row r="2" spans="1:11" ht="74" customHeight="1" thickBot="1" x14ac:dyDescent="0.25">
      <c r="A2" s="332" t="s">
        <v>940</v>
      </c>
      <c r="B2" s="333"/>
      <c r="C2" s="333"/>
      <c r="D2" s="333"/>
      <c r="E2" s="333"/>
      <c r="F2" s="333"/>
      <c r="G2" s="333"/>
      <c r="H2" s="333"/>
      <c r="I2" s="333"/>
      <c r="J2" s="333"/>
      <c r="K2" s="333"/>
    </row>
    <row r="3" spans="1:11" ht="39" thickBot="1" x14ac:dyDescent="0.25">
      <c r="A3" s="240" t="s">
        <v>941</v>
      </c>
      <c r="B3" s="241" t="s">
        <v>942</v>
      </c>
      <c r="C3" s="213"/>
      <c r="D3" s="214"/>
      <c r="E3" s="215"/>
      <c r="F3" s="215"/>
      <c r="G3" s="215"/>
      <c r="H3" s="215"/>
      <c r="I3" s="215"/>
      <c r="J3" s="215"/>
      <c r="K3" s="216"/>
    </row>
    <row r="4" spans="1:11" s="5" customFormat="1" ht="38" x14ac:dyDescent="0.2">
      <c r="A4" s="217" t="s">
        <v>943</v>
      </c>
      <c r="B4" s="218" t="s">
        <v>1595</v>
      </c>
      <c r="C4" s="130" t="s">
        <v>1030</v>
      </c>
      <c r="D4" s="219" t="s">
        <v>59</v>
      </c>
      <c r="E4" s="130" t="s">
        <v>1043</v>
      </c>
      <c r="F4" s="130" t="s">
        <v>1044</v>
      </c>
      <c r="G4" s="130" t="s">
        <v>1045</v>
      </c>
      <c r="H4" s="130" t="s">
        <v>1046</v>
      </c>
      <c r="I4" s="130" t="s">
        <v>1047</v>
      </c>
      <c r="J4" s="131" t="s">
        <v>1048</v>
      </c>
      <c r="K4" s="220" t="s">
        <v>60</v>
      </c>
    </row>
    <row r="5" spans="1:11" ht="209" x14ac:dyDescent="0.2">
      <c r="A5" s="49" t="s">
        <v>61</v>
      </c>
      <c r="B5" s="50" t="s">
        <v>1481</v>
      </c>
      <c r="C5" s="166" t="s">
        <v>1033</v>
      </c>
      <c r="D5" s="91"/>
      <c r="E5" s="75" t="s">
        <v>1482</v>
      </c>
      <c r="F5" s="144" t="s">
        <v>1483</v>
      </c>
      <c r="G5" s="144" t="s">
        <v>1484</v>
      </c>
      <c r="H5" s="144" t="s">
        <v>1485</v>
      </c>
      <c r="I5" s="144" t="s">
        <v>1486</v>
      </c>
      <c r="J5" s="145" t="s">
        <v>1487</v>
      </c>
      <c r="K5" s="221"/>
    </row>
    <row r="6" spans="1:11" ht="152" x14ac:dyDescent="0.2">
      <c r="A6" s="49" t="s">
        <v>69</v>
      </c>
      <c r="B6" s="50" t="s">
        <v>944</v>
      </c>
      <c r="C6" s="166" t="s">
        <v>1033</v>
      </c>
      <c r="D6" s="91"/>
      <c r="E6" s="75" t="s">
        <v>1301</v>
      </c>
      <c r="F6" s="144" t="s">
        <v>1302</v>
      </c>
      <c r="G6" s="144" t="s">
        <v>1303</v>
      </c>
      <c r="H6" s="144" t="s">
        <v>1304</v>
      </c>
      <c r="I6" s="144" t="s">
        <v>1305</v>
      </c>
      <c r="J6" s="145" t="s">
        <v>1306</v>
      </c>
      <c r="K6" s="222"/>
    </row>
    <row r="7" spans="1:11" ht="133" x14ac:dyDescent="0.2">
      <c r="A7" s="49" t="s">
        <v>94</v>
      </c>
      <c r="B7" s="50" t="s">
        <v>1488</v>
      </c>
      <c r="C7" s="166" t="s">
        <v>1033</v>
      </c>
      <c r="D7" s="91"/>
      <c r="E7" s="75" t="s">
        <v>1489</v>
      </c>
      <c r="F7" s="144" t="s">
        <v>1490</v>
      </c>
      <c r="G7" s="144" t="s">
        <v>1491</v>
      </c>
      <c r="H7" s="144" t="s">
        <v>1492</v>
      </c>
      <c r="I7" s="144" t="s">
        <v>1493</v>
      </c>
      <c r="J7" s="145" t="s">
        <v>1494</v>
      </c>
      <c r="K7" s="221"/>
    </row>
    <row r="8" spans="1:11" ht="285" x14ac:dyDescent="0.2">
      <c r="A8" s="49" t="s">
        <v>204</v>
      </c>
      <c r="B8" s="50" t="s">
        <v>945</v>
      </c>
      <c r="C8" s="166" t="s">
        <v>1033</v>
      </c>
      <c r="D8" s="91"/>
      <c r="E8" s="75" t="s">
        <v>1054</v>
      </c>
      <c r="F8" s="144" t="s">
        <v>1055</v>
      </c>
      <c r="G8" s="144" t="s">
        <v>1056</v>
      </c>
      <c r="H8" s="144" t="s">
        <v>1307</v>
      </c>
      <c r="I8" s="144" t="s">
        <v>1308</v>
      </c>
      <c r="J8" s="145" t="s">
        <v>1057</v>
      </c>
      <c r="K8" s="221"/>
    </row>
    <row r="9" spans="1:11" s="5" customFormat="1" ht="38" x14ac:dyDescent="0.2">
      <c r="A9" s="223" t="s">
        <v>946</v>
      </c>
      <c r="B9" s="224" t="s">
        <v>1451</v>
      </c>
      <c r="C9" s="139" t="s">
        <v>1030</v>
      </c>
      <c r="D9" s="225" t="s">
        <v>59</v>
      </c>
      <c r="E9" s="130" t="s">
        <v>1043</v>
      </c>
      <c r="F9" s="130" t="s">
        <v>1044</v>
      </c>
      <c r="G9" s="130" t="s">
        <v>1045</v>
      </c>
      <c r="H9" s="130" t="s">
        <v>1046</v>
      </c>
      <c r="I9" s="130" t="s">
        <v>1047</v>
      </c>
      <c r="J9" s="131" t="s">
        <v>1048</v>
      </c>
      <c r="K9" s="226" t="s">
        <v>60</v>
      </c>
    </row>
    <row r="10" spans="1:11" ht="380" x14ac:dyDescent="0.2">
      <c r="A10" s="49" t="s">
        <v>61</v>
      </c>
      <c r="B10" s="50" t="s">
        <v>1525</v>
      </c>
      <c r="C10" s="166" t="s">
        <v>1033</v>
      </c>
      <c r="D10" s="91"/>
      <c r="E10" s="67" t="s">
        <v>1526</v>
      </c>
      <c r="F10" s="68" t="s">
        <v>1527</v>
      </c>
      <c r="G10" s="68" t="s">
        <v>1528</v>
      </c>
      <c r="H10" s="68" t="s">
        <v>1529</v>
      </c>
      <c r="I10" s="68" t="s">
        <v>1542</v>
      </c>
      <c r="J10" s="109" t="s">
        <v>1543</v>
      </c>
      <c r="K10" s="221"/>
    </row>
    <row r="11" spans="1:11" ht="304" x14ac:dyDescent="0.2">
      <c r="A11" s="49" t="s">
        <v>69</v>
      </c>
      <c r="B11" s="50" t="s">
        <v>1530</v>
      </c>
      <c r="C11" s="166" t="s">
        <v>1033</v>
      </c>
      <c r="D11" s="91"/>
      <c r="E11" s="89" t="s">
        <v>1531</v>
      </c>
      <c r="F11" s="146" t="s">
        <v>1532</v>
      </c>
      <c r="G11" s="146" t="s">
        <v>1533</v>
      </c>
      <c r="H11" s="146" t="s">
        <v>1534</v>
      </c>
      <c r="I11" s="146" t="s">
        <v>1544</v>
      </c>
      <c r="J11" s="147" t="s">
        <v>1545</v>
      </c>
      <c r="K11" s="227"/>
    </row>
    <row r="12" spans="1:11" ht="285" x14ac:dyDescent="0.2">
      <c r="A12" s="49" t="s">
        <v>94</v>
      </c>
      <c r="B12" s="50" t="s">
        <v>1535</v>
      </c>
      <c r="C12" s="166" t="s">
        <v>1033</v>
      </c>
      <c r="D12" s="91"/>
      <c r="E12" s="89" t="s">
        <v>1536</v>
      </c>
      <c r="F12" s="146" t="s">
        <v>1537</v>
      </c>
      <c r="G12" s="146" t="s">
        <v>1538</v>
      </c>
      <c r="H12" s="146" t="s">
        <v>1539</v>
      </c>
      <c r="I12" s="146" t="s">
        <v>1540</v>
      </c>
      <c r="J12" s="147" t="s">
        <v>1546</v>
      </c>
      <c r="K12" s="221"/>
    </row>
    <row r="13" spans="1:11" ht="285" x14ac:dyDescent="0.2">
      <c r="A13" s="49" t="s">
        <v>204</v>
      </c>
      <c r="B13" s="50" t="s">
        <v>947</v>
      </c>
      <c r="C13" s="166" t="s">
        <v>1033</v>
      </c>
      <c r="D13" s="91"/>
      <c r="E13" s="148" t="s">
        <v>1058</v>
      </c>
      <c r="F13" s="146" t="s">
        <v>1059</v>
      </c>
      <c r="G13" s="146" t="s">
        <v>1060</v>
      </c>
      <c r="H13" s="146" t="s">
        <v>1061</v>
      </c>
      <c r="I13" s="146" t="s">
        <v>1062</v>
      </c>
      <c r="J13" s="147" t="s">
        <v>1063</v>
      </c>
      <c r="K13" s="221"/>
    </row>
    <row r="14" spans="1:11" s="5" customFormat="1" ht="57" x14ac:dyDescent="0.2">
      <c r="A14" s="223" t="s">
        <v>948</v>
      </c>
      <c r="B14" s="224" t="s">
        <v>949</v>
      </c>
      <c r="C14" s="139" t="s">
        <v>1030</v>
      </c>
      <c r="D14" s="225" t="s">
        <v>59</v>
      </c>
      <c r="E14" s="130" t="s">
        <v>1043</v>
      </c>
      <c r="F14" s="130" t="s">
        <v>1044</v>
      </c>
      <c r="G14" s="130" t="s">
        <v>1045</v>
      </c>
      <c r="H14" s="130" t="s">
        <v>1046</v>
      </c>
      <c r="I14" s="130" t="s">
        <v>1047</v>
      </c>
      <c r="J14" s="131" t="s">
        <v>1048</v>
      </c>
      <c r="K14" s="226" t="s">
        <v>60</v>
      </c>
    </row>
    <row r="15" spans="1:11" ht="247" x14ac:dyDescent="0.2">
      <c r="A15" s="49" t="s">
        <v>61</v>
      </c>
      <c r="B15" s="50" t="s">
        <v>1495</v>
      </c>
      <c r="C15" s="166" t="s">
        <v>1033</v>
      </c>
      <c r="D15" s="91"/>
      <c r="E15" s="67" t="s">
        <v>1496</v>
      </c>
      <c r="F15" s="68" t="s">
        <v>1497</v>
      </c>
      <c r="G15" s="68" t="s">
        <v>1498</v>
      </c>
      <c r="H15" s="68" t="s">
        <v>1499</v>
      </c>
      <c r="I15" s="68" t="s">
        <v>1547</v>
      </c>
      <c r="J15" s="109" t="s">
        <v>1500</v>
      </c>
      <c r="K15" s="221"/>
    </row>
    <row r="16" spans="1:11" s="5" customFormat="1" ht="57" x14ac:dyDescent="0.2">
      <c r="A16" s="223" t="s">
        <v>950</v>
      </c>
      <c r="B16" s="224" t="s">
        <v>1501</v>
      </c>
      <c r="C16" s="139" t="s">
        <v>1030</v>
      </c>
      <c r="D16" s="225" t="s">
        <v>59</v>
      </c>
      <c r="E16" s="130" t="s">
        <v>1043</v>
      </c>
      <c r="F16" s="130" t="s">
        <v>1044</v>
      </c>
      <c r="G16" s="130" t="s">
        <v>1045</v>
      </c>
      <c r="H16" s="130" t="s">
        <v>1046</v>
      </c>
      <c r="I16" s="130" t="s">
        <v>1047</v>
      </c>
      <c r="J16" s="131" t="s">
        <v>1048</v>
      </c>
      <c r="K16" s="226" t="s">
        <v>60</v>
      </c>
    </row>
    <row r="17" spans="1:11" ht="144" customHeight="1" x14ac:dyDescent="0.2">
      <c r="A17" s="49" t="s">
        <v>61</v>
      </c>
      <c r="B17" s="50" t="s">
        <v>1452</v>
      </c>
      <c r="C17" s="166" t="s">
        <v>1080</v>
      </c>
      <c r="D17" s="91"/>
      <c r="E17" s="65" t="s">
        <v>1309</v>
      </c>
      <c r="F17" s="66" t="s">
        <v>951</v>
      </c>
      <c r="G17" s="66" t="s">
        <v>952</v>
      </c>
      <c r="H17" s="66" t="s">
        <v>953</v>
      </c>
      <c r="I17" s="66" t="s">
        <v>954</v>
      </c>
      <c r="J17" s="108" t="s">
        <v>955</v>
      </c>
      <c r="K17" s="221"/>
    </row>
    <row r="18" spans="1:11" ht="114" x14ac:dyDescent="0.2">
      <c r="A18" s="49" t="s">
        <v>69</v>
      </c>
      <c r="B18" s="50" t="s">
        <v>1453</v>
      </c>
      <c r="C18" s="166" t="s">
        <v>1080</v>
      </c>
      <c r="D18" s="91"/>
      <c r="E18" s="89" t="s">
        <v>956</v>
      </c>
      <c r="F18" s="90" t="s">
        <v>957</v>
      </c>
      <c r="G18" s="90" t="s">
        <v>958</v>
      </c>
      <c r="H18" s="90" t="s">
        <v>959</v>
      </c>
      <c r="I18" s="90" t="s">
        <v>960</v>
      </c>
      <c r="J18" s="110" t="s">
        <v>961</v>
      </c>
      <c r="K18" s="221"/>
    </row>
    <row r="19" spans="1:11" ht="304" x14ac:dyDescent="0.2">
      <c r="A19" s="49" t="s">
        <v>94</v>
      </c>
      <c r="B19" s="50" t="s">
        <v>1454</v>
      </c>
      <c r="C19" s="166" t="s">
        <v>1080</v>
      </c>
      <c r="D19" s="91"/>
      <c r="E19" s="89" t="s">
        <v>962</v>
      </c>
      <c r="F19" s="90" t="s">
        <v>963</v>
      </c>
      <c r="G19" s="146" t="s">
        <v>1064</v>
      </c>
      <c r="H19" s="146" t="s">
        <v>1065</v>
      </c>
      <c r="I19" s="146" t="s">
        <v>1067</v>
      </c>
      <c r="J19" s="147" t="s">
        <v>1066</v>
      </c>
      <c r="K19" s="221"/>
    </row>
    <row r="20" spans="1:11" ht="114" x14ac:dyDescent="0.2">
      <c r="A20" s="49" t="s">
        <v>204</v>
      </c>
      <c r="B20" s="50" t="s">
        <v>1455</v>
      </c>
      <c r="C20" s="166" t="s">
        <v>1080</v>
      </c>
      <c r="D20" s="91"/>
      <c r="E20" s="89" t="s">
        <v>964</v>
      </c>
      <c r="F20" s="90" t="s">
        <v>965</v>
      </c>
      <c r="G20" s="90" t="s">
        <v>966</v>
      </c>
      <c r="H20" s="90" t="s">
        <v>967</v>
      </c>
      <c r="I20" s="90" t="s">
        <v>968</v>
      </c>
      <c r="J20" s="110" t="s">
        <v>969</v>
      </c>
      <c r="K20" s="222"/>
    </row>
    <row r="21" spans="1:11" s="5" customFormat="1" ht="38" x14ac:dyDescent="0.2">
      <c r="A21" s="223" t="s">
        <v>970</v>
      </c>
      <c r="B21" s="224" t="s">
        <v>1502</v>
      </c>
      <c r="C21" s="139" t="s">
        <v>1030</v>
      </c>
      <c r="D21" s="225" t="s">
        <v>59</v>
      </c>
      <c r="E21" s="130" t="s">
        <v>1043</v>
      </c>
      <c r="F21" s="130" t="s">
        <v>1044</v>
      </c>
      <c r="G21" s="130" t="s">
        <v>1045</v>
      </c>
      <c r="H21" s="130" t="s">
        <v>1046</v>
      </c>
      <c r="I21" s="130" t="s">
        <v>1047</v>
      </c>
      <c r="J21" s="131" t="s">
        <v>1048</v>
      </c>
      <c r="K21" s="226" t="s">
        <v>60</v>
      </c>
    </row>
    <row r="22" spans="1:11" ht="286.5" customHeight="1" thickBot="1" x14ac:dyDescent="0.25">
      <c r="A22" s="56" t="s">
        <v>61</v>
      </c>
      <c r="B22" s="53" t="s">
        <v>1548</v>
      </c>
      <c r="C22" s="169" t="s">
        <v>1033</v>
      </c>
      <c r="D22" s="93"/>
      <c r="E22" s="124" t="s">
        <v>971</v>
      </c>
      <c r="F22" s="149" t="s">
        <v>1068</v>
      </c>
      <c r="G22" s="149" t="s">
        <v>1069</v>
      </c>
      <c r="H22" s="149" t="s">
        <v>1070</v>
      </c>
      <c r="I22" s="149" t="s">
        <v>1549</v>
      </c>
      <c r="J22" s="150" t="s">
        <v>1071</v>
      </c>
      <c r="K22" s="228"/>
    </row>
    <row r="23" spans="1:11" ht="27" customHeight="1" thickBot="1" x14ac:dyDescent="0.25">
      <c r="A23" s="240" t="s">
        <v>972</v>
      </c>
      <c r="B23" s="241" t="s">
        <v>973</v>
      </c>
      <c r="C23" s="213"/>
      <c r="D23" s="230"/>
      <c r="E23" s="229"/>
      <c r="F23" s="229"/>
      <c r="G23" s="229"/>
      <c r="H23" s="229"/>
      <c r="I23" s="229"/>
      <c r="J23" s="229"/>
      <c r="K23" s="231"/>
    </row>
    <row r="24" spans="1:11" s="5" customFormat="1" ht="38" x14ac:dyDescent="0.2">
      <c r="A24" s="217" t="s">
        <v>974</v>
      </c>
      <c r="B24" s="218" t="s">
        <v>1503</v>
      </c>
      <c r="C24" s="130" t="s">
        <v>1030</v>
      </c>
      <c r="D24" s="219" t="s">
        <v>59</v>
      </c>
      <c r="E24" s="130" t="s">
        <v>1043</v>
      </c>
      <c r="F24" s="130" t="s">
        <v>1044</v>
      </c>
      <c r="G24" s="130" t="s">
        <v>1045</v>
      </c>
      <c r="H24" s="130" t="s">
        <v>1046</v>
      </c>
      <c r="I24" s="130" t="s">
        <v>1047</v>
      </c>
      <c r="J24" s="131" t="s">
        <v>1048</v>
      </c>
      <c r="K24" s="232" t="s">
        <v>60</v>
      </c>
    </row>
    <row r="25" spans="1:11" ht="271.5" customHeight="1" x14ac:dyDescent="0.2">
      <c r="A25" s="49" t="s">
        <v>61</v>
      </c>
      <c r="B25" s="50" t="s">
        <v>1456</v>
      </c>
      <c r="C25" s="166" t="s">
        <v>1039</v>
      </c>
      <c r="D25" s="91"/>
      <c r="E25" s="50" t="s">
        <v>1310</v>
      </c>
      <c r="F25" s="52" t="s">
        <v>1311</v>
      </c>
      <c r="G25" s="52" t="s">
        <v>1312</v>
      </c>
      <c r="H25" s="52" t="s">
        <v>1313</v>
      </c>
      <c r="I25" s="52" t="s">
        <v>1314</v>
      </c>
      <c r="J25" s="111" t="s">
        <v>1315</v>
      </c>
      <c r="K25" s="228"/>
    </row>
    <row r="26" spans="1:11" ht="144.75" customHeight="1" thickBot="1" x14ac:dyDescent="0.25">
      <c r="A26" s="49" t="s">
        <v>69</v>
      </c>
      <c r="B26" s="50" t="s">
        <v>1457</v>
      </c>
      <c r="C26" s="166" t="s">
        <v>1039</v>
      </c>
      <c r="D26" s="91"/>
      <c r="E26" s="50" t="s">
        <v>1316</v>
      </c>
      <c r="F26" s="50" t="s">
        <v>1317</v>
      </c>
      <c r="G26" s="50" t="s">
        <v>1318</v>
      </c>
      <c r="H26" s="50" t="s">
        <v>1319</v>
      </c>
      <c r="I26" s="50" t="s">
        <v>1320</v>
      </c>
      <c r="J26" s="115" t="s">
        <v>1321</v>
      </c>
      <c r="K26" s="228"/>
    </row>
    <row r="27" spans="1:11" s="5" customFormat="1" ht="38" x14ac:dyDescent="0.2">
      <c r="A27" s="233" t="s">
        <v>975</v>
      </c>
      <c r="B27" s="234" t="s">
        <v>976</v>
      </c>
      <c r="C27" s="235" t="s">
        <v>1030</v>
      </c>
      <c r="D27" s="236" t="s">
        <v>59</v>
      </c>
      <c r="E27" s="130" t="s">
        <v>1043</v>
      </c>
      <c r="F27" s="130" t="s">
        <v>1044</v>
      </c>
      <c r="G27" s="130" t="s">
        <v>1045</v>
      </c>
      <c r="H27" s="130" t="s">
        <v>1046</v>
      </c>
      <c r="I27" s="130" t="s">
        <v>1047</v>
      </c>
      <c r="J27" s="131" t="s">
        <v>1048</v>
      </c>
      <c r="K27" s="226" t="s">
        <v>60</v>
      </c>
    </row>
    <row r="28" spans="1:11" ht="305" thickBot="1" x14ac:dyDescent="0.25">
      <c r="A28" s="49" t="s">
        <v>61</v>
      </c>
      <c r="B28" s="50" t="s">
        <v>1504</v>
      </c>
      <c r="C28" s="166" t="s">
        <v>1039</v>
      </c>
      <c r="D28" s="91"/>
      <c r="E28" s="50" t="s">
        <v>1505</v>
      </c>
      <c r="F28" s="52" t="s">
        <v>1506</v>
      </c>
      <c r="G28" s="52" t="s">
        <v>1507</v>
      </c>
      <c r="H28" s="52" t="s">
        <v>1508</v>
      </c>
      <c r="I28" s="52" t="s">
        <v>1509</v>
      </c>
      <c r="J28" s="111" t="s">
        <v>1510</v>
      </c>
      <c r="K28" s="228"/>
    </row>
    <row r="29" spans="1:11" s="5" customFormat="1" ht="38" x14ac:dyDescent="0.2">
      <c r="A29" s="233" t="s">
        <v>977</v>
      </c>
      <c r="B29" s="234" t="s">
        <v>978</v>
      </c>
      <c r="C29" s="235" t="s">
        <v>1030</v>
      </c>
      <c r="D29" s="236" t="s">
        <v>59</v>
      </c>
      <c r="E29" s="130" t="s">
        <v>1043</v>
      </c>
      <c r="F29" s="130" t="s">
        <v>1044</v>
      </c>
      <c r="G29" s="130" t="s">
        <v>1045</v>
      </c>
      <c r="H29" s="130" t="s">
        <v>1046</v>
      </c>
      <c r="I29" s="130" t="s">
        <v>1047</v>
      </c>
      <c r="J29" s="131" t="s">
        <v>1048</v>
      </c>
      <c r="K29" s="226" t="s">
        <v>60</v>
      </c>
    </row>
    <row r="30" spans="1:11" ht="409.5" customHeight="1" thickBot="1" x14ac:dyDescent="0.25">
      <c r="A30" s="49" t="s">
        <v>61</v>
      </c>
      <c r="B30" s="50" t="s">
        <v>1458</v>
      </c>
      <c r="C30" s="166" t="s">
        <v>1033</v>
      </c>
      <c r="D30" s="91"/>
      <c r="E30" s="50" t="s">
        <v>1322</v>
      </c>
      <c r="F30" s="50" t="s">
        <v>1323</v>
      </c>
      <c r="G30" s="50" t="s">
        <v>1324</v>
      </c>
      <c r="H30" s="50" t="s">
        <v>1325</v>
      </c>
      <c r="I30" s="52" t="s">
        <v>1550</v>
      </c>
      <c r="J30" s="111" t="s">
        <v>1551</v>
      </c>
      <c r="K30" s="221"/>
    </row>
    <row r="31" spans="1:11" s="5" customFormat="1" ht="38" x14ac:dyDescent="0.2">
      <c r="A31" s="233" t="s">
        <v>979</v>
      </c>
      <c r="B31" s="234" t="s">
        <v>980</v>
      </c>
      <c r="C31" s="235" t="s">
        <v>1030</v>
      </c>
      <c r="D31" s="236" t="s">
        <v>59</v>
      </c>
      <c r="E31" s="130" t="s">
        <v>1043</v>
      </c>
      <c r="F31" s="130" t="s">
        <v>1044</v>
      </c>
      <c r="G31" s="130" t="s">
        <v>1045</v>
      </c>
      <c r="H31" s="130" t="s">
        <v>1046</v>
      </c>
      <c r="I31" s="130" t="s">
        <v>1047</v>
      </c>
      <c r="J31" s="131" t="s">
        <v>1048</v>
      </c>
      <c r="K31" s="226" t="s">
        <v>60</v>
      </c>
    </row>
    <row r="32" spans="1:11" ht="396.75" customHeight="1" x14ac:dyDescent="0.2">
      <c r="A32" s="49" t="s">
        <v>61</v>
      </c>
      <c r="B32" s="50" t="s">
        <v>1459</v>
      </c>
      <c r="C32" s="166" t="s">
        <v>1033</v>
      </c>
      <c r="D32" s="91"/>
      <c r="E32" s="50" t="s">
        <v>1326</v>
      </c>
      <c r="F32" s="50" t="s">
        <v>1327</v>
      </c>
      <c r="G32" s="50" t="s">
        <v>1328</v>
      </c>
      <c r="H32" s="50" t="s">
        <v>1329</v>
      </c>
      <c r="I32" s="52" t="s">
        <v>1330</v>
      </c>
      <c r="J32" s="111" t="s">
        <v>1331</v>
      </c>
      <c r="K32" s="221"/>
    </row>
    <row r="33" spans="1:11" ht="342.75" customHeight="1" thickBot="1" x14ac:dyDescent="0.25">
      <c r="A33" s="55" t="s">
        <v>69</v>
      </c>
      <c r="B33" s="51" t="s">
        <v>1460</v>
      </c>
      <c r="C33" s="167" t="s">
        <v>1033</v>
      </c>
      <c r="D33" s="92"/>
      <c r="E33" s="51" t="s">
        <v>1332</v>
      </c>
      <c r="F33" s="51" t="s">
        <v>1333</v>
      </c>
      <c r="G33" s="51" t="s">
        <v>1334</v>
      </c>
      <c r="H33" s="51" t="s">
        <v>1335</v>
      </c>
      <c r="I33" s="74" t="s">
        <v>1336</v>
      </c>
      <c r="J33" s="112" t="s">
        <v>1337</v>
      </c>
      <c r="K33" s="221"/>
    </row>
    <row r="34" spans="1:11" ht="51" customHeight="1" thickBot="1" x14ac:dyDescent="0.25">
      <c r="A34" s="240" t="s">
        <v>981</v>
      </c>
      <c r="B34" s="241" t="s">
        <v>982</v>
      </c>
      <c r="C34" s="213"/>
      <c r="D34" s="230"/>
      <c r="E34" s="229"/>
      <c r="F34" s="229"/>
      <c r="G34" s="229"/>
      <c r="H34" s="229"/>
      <c r="I34" s="229"/>
      <c r="J34" s="229"/>
      <c r="K34" s="231"/>
    </row>
    <row r="35" spans="1:11" s="5" customFormat="1" ht="38" x14ac:dyDescent="0.2">
      <c r="A35" s="217" t="s">
        <v>983</v>
      </c>
      <c r="B35" s="218" t="s">
        <v>984</v>
      </c>
      <c r="C35" s="130" t="s">
        <v>1030</v>
      </c>
      <c r="D35" s="219" t="s">
        <v>59</v>
      </c>
      <c r="E35" s="130" t="s">
        <v>1043</v>
      </c>
      <c r="F35" s="130" t="s">
        <v>1044</v>
      </c>
      <c r="G35" s="130" t="s">
        <v>1045</v>
      </c>
      <c r="H35" s="130" t="s">
        <v>1046</v>
      </c>
      <c r="I35" s="130" t="s">
        <v>1047</v>
      </c>
      <c r="J35" s="131" t="s">
        <v>1048</v>
      </c>
      <c r="K35" s="232" t="s">
        <v>60</v>
      </c>
    </row>
    <row r="36" spans="1:11" ht="325.5" customHeight="1" x14ac:dyDescent="0.2">
      <c r="A36" s="49" t="s">
        <v>61</v>
      </c>
      <c r="B36" s="50" t="s">
        <v>1461</v>
      </c>
      <c r="C36" s="166" t="s">
        <v>1033</v>
      </c>
      <c r="D36" s="91"/>
      <c r="E36" s="50" t="s">
        <v>1338</v>
      </c>
      <c r="F36" s="95" t="s">
        <v>1339</v>
      </c>
      <c r="G36" s="95" t="s">
        <v>1340</v>
      </c>
      <c r="H36" s="95" t="s">
        <v>1341</v>
      </c>
      <c r="I36" s="95" t="s">
        <v>1342</v>
      </c>
      <c r="J36" s="132" t="s">
        <v>1343</v>
      </c>
      <c r="K36" s="221"/>
    </row>
    <row r="37" spans="1:11" ht="299.5" customHeight="1" x14ac:dyDescent="0.2">
      <c r="A37" s="49" t="s">
        <v>69</v>
      </c>
      <c r="B37" s="50" t="s">
        <v>1462</v>
      </c>
      <c r="C37" s="166" t="s">
        <v>1033</v>
      </c>
      <c r="D37" s="91"/>
      <c r="E37" s="50" t="s">
        <v>1344</v>
      </c>
      <c r="F37" s="50" t="s">
        <v>1345</v>
      </c>
      <c r="G37" s="50" t="s">
        <v>1346</v>
      </c>
      <c r="H37" s="95" t="s">
        <v>1347</v>
      </c>
      <c r="I37" s="50" t="s">
        <v>1553</v>
      </c>
      <c r="J37" s="132" t="s">
        <v>1552</v>
      </c>
      <c r="K37" s="221"/>
    </row>
    <row r="38" spans="1:11" ht="257" customHeight="1" x14ac:dyDescent="0.2">
      <c r="A38" s="49" t="s">
        <v>94</v>
      </c>
      <c r="B38" s="50" t="s">
        <v>1463</v>
      </c>
      <c r="C38" s="166" t="s">
        <v>1033</v>
      </c>
      <c r="D38" s="91"/>
      <c r="E38" s="72" t="s">
        <v>1348</v>
      </c>
      <c r="F38" s="72" t="s">
        <v>1349</v>
      </c>
      <c r="G38" s="72" t="s">
        <v>1350</v>
      </c>
      <c r="H38" s="50" t="s">
        <v>1351</v>
      </c>
      <c r="I38" s="95" t="s">
        <v>1352</v>
      </c>
      <c r="J38" s="115" t="s">
        <v>1554</v>
      </c>
      <c r="K38" s="221"/>
    </row>
    <row r="39" spans="1:11" ht="152" x14ac:dyDescent="0.2">
      <c r="A39" s="73" t="s">
        <v>204</v>
      </c>
      <c r="B39" s="53" t="s">
        <v>1464</v>
      </c>
      <c r="C39" s="169" t="s">
        <v>1033</v>
      </c>
      <c r="D39" s="93"/>
      <c r="E39" s="53" t="s">
        <v>1353</v>
      </c>
      <c r="F39" s="72" t="s">
        <v>1354</v>
      </c>
      <c r="G39" s="72" t="s">
        <v>1355</v>
      </c>
      <c r="H39" s="50" t="s">
        <v>1356</v>
      </c>
      <c r="I39" s="95" t="s">
        <v>1555</v>
      </c>
      <c r="J39" s="115" t="s">
        <v>1556</v>
      </c>
      <c r="K39" s="221"/>
    </row>
    <row r="40" spans="1:11" s="5" customFormat="1" ht="38" x14ac:dyDescent="0.2">
      <c r="A40" s="223" t="s">
        <v>985</v>
      </c>
      <c r="B40" s="224" t="s">
        <v>1511</v>
      </c>
      <c r="C40" s="139" t="s">
        <v>1030</v>
      </c>
      <c r="D40" s="225" t="s">
        <v>59</v>
      </c>
      <c r="E40" s="139" t="s">
        <v>1043</v>
      </c>
      <c r="F40" s="130" t="s">
        <v>1044</v>
      </c>
      <c r="G40" s="130" t="s">
        <v>1045</v>
      </c>
      <c r="H40" s="130" t="s">
        <v>1046</v>
      </c>
      <c r="I40" s="130" t="s">
        <v>1047</v>
      </c>
      <c r="J40" s="131" t="s">
        <v>1048</v>
      </c>
      <c r="K40" s="226" t="s">
        <v>60</v>
      </c>
    </row>
    <row r="41" spans="1:11" ht="209" x14ac:dyDescent="0.2">
      <c r="A41" s="49" t="s">
        <v>61</v>
      </c>
      <c r="B41" s="50" t="s">
        <v>1465</v>
      </c>
      <c r="C41" s="166" t="s">
        <v>1033</v>
      </c>
      <c r="D41" s="91"/>
      <c r="E41" s="53" t="s">
        <v>1357</v>
      </c>
      <c r="F41" s="72" t="s">
        <v>1358</v>
      </c>
      <c r="G41" s="72" t="s">
        <v>1359</v>
      </c>
      <c r="H41" s="50" t="s">
        <v>1360</v>
      </c>
      <c r="I41" s="95" t="s">
        <v>1557</v>
      </c>
      <c r="J41" s="115" t="s">
        <v>1558</v>
      </c>
      <c r="K41" s="228"/>
    </row>
    <row r="42" spans="1:11" s="5" customFormat="1" ht="38" x14ac:dyDescent="0.2">
      <c r="A42" s="217" t="s">
        <v>986</v>
      </c>
      <c r="B42" s="218" t="s">
        <v>987</v>
      </c>
      <c r="C42" s="130" t="s">
        <v>1030</v>
      </c>
      <c r="D42" s="219" t="s">
        <v>59</v>
      </c>
      <c r="E42" s="139" t="s">
        <v>1043</v>
      </c>
      <c r="F42" s="130" t="s">
        <v>1044</v>
      </c>
      <c r="G42" s="130" t="s">
        <v>1045</v>
      </c>
      <c r="H42" s="130" t="s">
        <v>1046</v>
      </c>
      <c r="I42" s="130" t="s">
        <v>1047</v>
      </c>
      <c r="J42" s="131" t="s">
        <v>1048</v>
      </c>
      <c r="K42" s="226" t="s">
        <v>60</v>
      </c>
    </row>
    <row r="43" spans="1:11" ht="190" x14ac:dyDescent="0.2">
      <c r="A43" s="49" t="s">
        <v>61</v>
      </c>
      <c r="B43" s="50" t="s">
        <v>1559</v>
      </c>
      <c r="C43" s="166" t="s">
        <v>1079</v>
      </c>
      <c r="D43" s="91"/>
      <c r="E43" s="133" t="s">
        <v>1361</v>
      </c>
      <c r="F43" s="72" t="s">
        <v>1560</v>
      </c>
      <c r="G43" s="72" t="s">
        <v>1561</v>
      </c>
      <c r="H43" s="50" t="s">
        <v>1362</v>
      </c>
      <c r="I43" s="95" t="s">
        <v>1562</v>
      </c>
      <c r="J43" s="115" t="s">
        <v>1563</v>
      </c>
      <c r="K43" s="228"/>
    </row>
    <row r="44" spans="1:11" ht="209" x14ac:dyDescent="0.2">
      <c r="A44" s="56" t="s">
        <v>69</v>
      </c>
      <c r="B44" s="53" t="s">
        <v>1466</v>
      </c>
      <c r="C44" s="169" t="s">
        <v>1039</v>
      </c>
      <c r="D44" s="93"/>
      <c r="E44" s="133" t="s">
        <v>1363</v>
      </c>
      <c r="F44" s="72" t="s">
        <v>1364</v>
      </c>
      <c r="G44" s="72" t="s">
        <v>1365</v>
      </c>
      <c r="H44" s="50" t="s">
        <v>1564</v>
      </c>
      <c r="I44" s="95" t="s">
        <v>1565</v>
      </c>
      <c r="J44" s="115" t="s">
        <v>1566</v>
      </c>
      <c r="K44" s="228"/>
    </row>
    <row r="45" spans="1:11" s="5" customFormat="1" ht="38" x14ac:dyDescent="0.2">
      <c r="A45" s="223" t="s">
        <v>988</v>
      </c>
      <c r="B45" s="224" t="s">
        <v>989</v>
      </c>
      <c r="C45" s="139" t="s">
        <v>1030</v>
      </c>
      <c r="D45" s="225" t="s">
        <v>59</v>
      </c>
      <c r="E45" s="139" t="s">
        <v>1043</v>
      </c>
      <c r="F45" s="130" t="s">
        <v>1044</v>
      </c>
      <c r="G45" s="130" t="s">
        <v>1045</v>
      </c>
      <c r="H45" s="130" t="s">
        <v>1046</v>
      </c>
      <c r="I45" s="130" t="s">
        <v>1047</v>
      </c>
      <c r="J45" s="131" t="s">
        <v>1048</v>
      </c>
      <c r="K45" s="226" t="s">
        <v>60</v>
      </c>
    </row>
    <row r="46" spans="1:11" ht="247" x14ac:dyDescent="0.2">
      <c r="A46" s="49" t="s">
        <v>61</v>
      </c>
      <c r="B46" s="50" t="s">
        <v>1567</v>
      </c>
      <c r="C46" s="166" t="s">
        <v>1033</v>
      </c>
      <c r="D46" s="91"/>
      <c r="E46" s="133" t="s">
        <v>1366</v>
      </c>
      <c r="F46" s="72" t="s">
        <v>1367</v>
      </c>
      <c r="G46" s="72" t="s">
        <v>1568</v>
      </c>
      <c r="H46" s="50" t="s">
        <v>1368</v>
      </c>
      <c r="I46" s="95" t="s">
        <v>1570</v>
      </c>
      <c r="J46" s="115" t="s">
        <v>1569</v>
      </c>
      <c r="K46" s="221"/>
    </row>
    <row r="47" spans="1:11" s="5" customFormat="1" ht="38" x14ac:dyDescent="0.2">
      <c r="A47" s="217" t="s">
        <v>990</v>
      </c>
      <c r="B47" s="218" t="s">
        <v>991</v>
      </c>
      <c r="C47" s="130" t="s">
        <v>1030</v>
      </c>
      <c r="D47" s="219" t="s">
        <v>59</v>
      </c>
      <c r="E47" s="139" t="s">
        <v>1043</v>
      </c>
      <c r="F47" s="130" t="s">
        <v>1044</v>
      </c>
      <c r="G47" s="130" t="s">
        <v>1045</v>
      </c>
      <c r="H47" s="130" t="s">
        <v>1046</v>
      </c>
      <c r="I47" s="130" t="s">
        <v>1047</v>
      </c>
      <c r="J47" s="131" t="s">
        <v>1048</v>
      </c>
      <c r="K47" s="226" t="s">
        <v>60</v>
      </c>
    </row>
    <row r="48" spans="1:11" ht="209" x14ac:dyDescent="0.2">
      <c r="A48" s="49" t="s">
        <v>61</v>
      </c>
      <c r="B48" s="50" t="s">
        <v>1512</v>
      </c>
      <c r="C48" s="166" t="s">
        <v>1039</v>
      </c>
      <c r="D48" s="91"/>
      <c r="E48" s="133" t="s">
        <v>1513</v>
      </c>
      <c r="F48" s="72" t="s">
        <v>1514</v>
      </c>
      <c r="G48" s="72" t="s">
        <v>1515</v>
      </c>
      <c r="H48" s="50" t="s">
        <v>1516</v>
      </c>
      <c r="I48" s="95" t="s">
        <v>1517</v>
      </c>
      <c r="J48" s="115" t="s">
        <v>1571</v>
      </c>
      <c r="K48" s="228"/>
    </row>
    <row r="49" spans="1:11" s="5" customFormat="1" ht="38" x14ac:dyDescent="0.2">
      <c r="A49" s="217" t="s">
        <v>992</v>
      </c>
      <c r="B49" s="218" t="s">
        <v>993</v>
      </c>
      <c r="C49" s="130" t="s">
        <v>1030</v>
      </c>
      <c r="D49" s="219" t="s">
        <v>59</v>
      </c>
      <c r="E49" s="139" t="s">
        <v>1043</v>
      </c>
      <c r="F49" s="130" t="s">
        <v>1044</v>
      </c>
      <c r="G49" s="130" t="s">
        <v>1045</v>
      </c>
      <c r="H49" s="130" t="s">
        <v>1046</v>
      </c>
      <c r="I49" s="130" t="s">
        <v>1047</v>
      </c>
      <c r="J49" s="131" t="s">
        <v>1048</v>
      </c>
      <c r="K49" s="226" t="s">
        <v>60</v>
      </c>
    </row>
    <row r="50" spans="1:11" ht="152" x14ac:dyDescent="0.2">
      <c r="A50" s="49" t="s">
        <v>61</v>
      </c>
      <c r="B50" s="50" t="s">
        <v>1467</v>
      </c>
      <c r="C50" s="166" t="s">
        <v>1039</v>
      </c>
      <c r="D50" s="91"/>
      <c r="E50" s="133" t="s">
        <v>1369</v>
      </c>
      <c r="F50" s="72" t="s">
        <v>1370</v>
      </c>
      <c r="G50" s="72" t="s">
        <v>1371</v>
      </c>
      <c r="H50" s="50" t="s">
        <v>1372</v>
      </c>
      <c r="I50" s="95" t="s">
        <v>1373</v>
      </c>
      <c r="J50" s="115" t="s">
        <v>1572</v>
      </c>
      <c r="K50" s="222"/>
    </row>
    <row r="51" spans="1:11" ht="171" x14ac:dyDescent="0.2">
      <c r="A51" s="49" t="s">
        <v>69</v>
      </c>
      <c r="B51" s="50" t="s">
        <v>1468</v>
      </c>
      <c r="C51" s="166" t="s">
        <v>1039</v>
      </c>
      <c r="D51" s="91"/>
      <c r="E51" s="133" t="s">
        <v>1374</v>
      </c>
      <c r="F51" s="72" t="s">
        <v>1375</v>
      </c>
      <c r="G51" s="72" t="s">
        <v>1376</v>
      </c>
      <c r="H51" s="50" t="s">
        <v>1377</v>
      </c>
      <c r="I51" s="95" t="s">
        <v>1378</v>
      </c>
      <c r="J51" s="115" t="s">
        <v>1573</v>
      </c>
      <c r="K51" s="221"/>
    </row>
    <row r="52" spans="1:11" ht="190" x14ac:dyDescent="0.2">
      <c r="A52" s="71" t="s">
        <v>94</v>
      </c>
      <c r="B52" s="72" t="s">
        <v>1596</v>
      </c>
      <c r="C52" s="170" t="s">
        <v>1039</v>
      </c>
      <c r="D52" s="94"/>
      <c r="E52" s="134" t="s">
        <v>1379</v>
      </c>
      <c r="F52" s="72" t="s">
        <v>1380</v>
      </c>
      <c r="G52" s="72" t="s">
        <v>1381</v>
      </c>
      <c r="H52" s="72" t="s">
        <v>1382</v>
      </c>
      <c r="I52" s="135" t="s">
        <v>1383</v>
      </c>
      <c r="J52" s="136" t="s">
        <v>1574</v>
      </c>
      <c r="K52" s="221"/>
    </row>
    <row r="53" spans="1:11" ht="171" x14ac:dyDescent="0.2">
      <c r="A53" s="49" t="s">
        <v>204</v>
      </c>
      <c r="B53" s="50" t="s">
        <v>1469</v>
      </c>
      <c r="C53" s="166" t="s">
        <v>1039</v>
      </c>
      <c r="D53" s="91"/>
      <c r="E53" s="133" t="s">
        <v>1384</v>
      </c>
      <c r="F53" s="72" t="s">
        <v>1385</v>
      </c>
      <c r="G53" s="72" t="s">
        <v>1386</v>
      </c>
      <c r="H53" s="50" t="s">
        <v>1387</v>
      </c>
      <c r="I53" s="95" t="s">
        <v>1388</v>
      </c>
      <c r="J53" s="115" t="s">
        <v>1575</v>
      </c>
      <c r="K53" s="221"/>
    </row>
    <row r="54" spans="1:11" ht="190" x14ac:dyDescent="0.2">
      <c r="A54" s="49" t="s">
        <v>211</v>
      </c>
      <c r="B54" s="50" t="s">
        <v>1470</v>
      </c>
      <c r="C54" s="166" t="s">
        <v>1079</v>
      </c>
      <c r="D54" s="91"/>
      <c r="E54" s="133" t="s">
        <v>1389</v>
      </c>
      <c r="F54" s="72" t="s">
        <v>1390</v>
      </c>
      <c r="G54" s="72" t="s">
        <v>1391</v>
      </c>
      <c r="H54" s="50" t="s">
        <v>1392</v>
      </c>
      <c r="I54" s="95" t="s">
        <v>1577</v>
      </c>
      <c r="J54" s="115" t="s">
        <v>1576</v>
      </c>
      <c r="K54" s="221"/>
    </row>
    <row r="55" spans="1:11" ht="171" x14ac:dyDescent="0.2">
      <c r="A55" s="49" t="s">
        <v>218</v>
      </c>
      <c r="B55" s="50" t="s">
        <v>1471</v>
      </c>
      <c r="C55" s="166" t="s">
        <v>1079</v>
      </c>
      <c r="D55" s="91"/>
      <c r="E55" s="133" t="s">
        <v>1393</v>
      </c>
      <c r="F55" s="72" t="s">
        <v>1394</v>
      </c>
      <c r="G55" s="72" t="s">
        <v>1395</v>
      </c>
      <c r="H55" s="50" t="s">
        <v>1396</v>
      </c>
      <c r="I55" s="95" t="s">
        <v>1579</v>
      </c>
      <c r="J55" s="115" t="s">
        <v>1578</v>
      </c>
      <c r="K55" s="221"/>
    </row>
    <row r="56" spans="1:11" s="5" customFormat="1" ht="38" x14ac:dyDescent="0.2">
      <c r="A56" s="217" t="s">
        <v>994</v>
      </c>
      <c r="B56" s="218" t="s">
        <v>995</v>
      </c>
      <c r="C56" s="130" t="s">
        <v>1030</v>
      </c>
      <c r="D56" s="219" t="s">
        <v>59</v>
      </c>
      <c r="E56" s="139" t="s">
        <v>1043</v>
      </c>
      <c r="F56" s="130" t="s">
        <v>1044</v>
      </c>
      <c r="G56" s="130" t="s">
        <v>1045</v>
      </c>
      <c r="H56" s="130" t="s">
        <v>1046</v>
      </c>
      <c r="I56" s="130" t="s">
        <v>1047</v>
      </c>
      <c r="J56" s="131" t="s">
        <v>1048</v>
      </c>
      <c r="K56" s="226" t="s">
        <v>60</v>
      </c>
    </row>
    <row r="57" spans="1:11" ht="171" x14ac:dyDescent="0.2">
      <c r="A57" s="49" t="s">
        <v>61</v>
      </c>
      <c r="B57" s="50" t="s">
        <v>1472</v>
      </c>
      <c r="C57" s="166" t="s">
        <v>1033</v>
      </c>
      <c r="D57" s="91"/>
      <c r="E57" s="133" t="s">
        <v>1397</v>
      </c>
      <c r="F57" s="72" t="s">
        <v>1398</v>
      </c>
      <c r="G57" s="72" t="s">
        <v>1399</v>
      </c>
      <c r="H57" s="50" t="s">
        <v>1400</v>
      </c>
      <c r="I57" s="95" t="s">
        <v>1401</v>
      </c>
      <c r="J57" s="115" t="s">
        <v>1581</v>
      </c>
      <c r="K57" s="221"/>
    </row>
    <row r="58" spans="1:11" ht="190" x14ac:dyDescent="0.2">
      <c r="A58" s="49" t="s">
        <v>69</v>
      </c>
      <c r="B58" s="50" t="s">
        <v>1580</v>
      </c>
      <c r="C58" s="166" t="s">
        <v>1033</v>
      </c>
      <c r="D58" s="91"/>
      <c r="E58" s="133" t="s">
        <v>1402</v>
      </c>
      <c r="F58" s="72" t="s">
        <v>1403</v>
      </c>
      <c r="G58" s="72" t="s">
        <v>1404</v>
      </c>
      <c r="H58" s="50" t="s">
        <v>1405</v>
      </c>
      <c r="I58" s="95" t="s">
        <v>1406</v>
      </c>
      <c r="J58" s="115" t="s">
        <v>1582</v>
      </c>
      <c r="K58" s="221"/>
    </row>
    <row r="59" spans="1:11" ht="209" x14ac:dyDescent="0.2">
      <c r="A59" s="49" t="s">
        <v>94</v>
      </c>
      <c r="B59" s="50" t="s">
        <v>1176</v>
      </c>
      <c r="C59" s="166" t="s">
        <v>1039</v>
      </c>
      <c r="D59" s="91"/>
      <c r="E59" s="133" t="s">
        <v>1407</v>
      </c>
      <c r="F59" s="72" t="s">
        <v>1408</v>
      </c>
      <c r="G59" s="72" t="s">
        <v>1409</v>
      </c>
      <c r="H59" s="50" t="s">
        <v>1584</v>
      </c>
      <c r="I59" s="95" t="s">
        <v>1585</v>
      </c>
      <c r="J59" s="115" t="s">
        <v>1583</v>
      </c>
      <c r="K59" s="221"/>
    </row>
    <row r="60" spans="1:11" s="5" customFormat="1" ht="38" x14ac:dyDescent="0.2">
      <c r="A60" s="217" t="s">
        <v>996</v>
      </c>
      <c r="B60" s="218" t="s">
        <v>1541</v>
      </c>
      <c r="C60" s="130" t="s">
        <v>1030</v>
      </c>
      <c r="D60" s="219" t="s">
        <v>59</v>
      </c>
      <c r="E60" s="139" t="s">
        <v>1043</v>
      </c>
      <c r="F60" s="130" t="s">
        <v>1044</v>
      </c>
      <c r="G60" s="130" t="s">
        <v>1045</v>
      </c>
      <c r="H60" s="130" t="s">
        <v>1046</v>
      </c>
      <c r="I60" s="130" t="s">
        <v>1047</v>
      </c>
      <c r="J60" s="131" t="s">
        <v>1048</v>
      </c>
      <c r="K60" s="226" t="s">
        <v>60</v>
      </c>
    </row>
    <row r="61" spans="1:11" ht="171" x14ac:dyDescent="0.2">
      <c r="A61" s="49" t="s">
        <v>61</v>
      </c>
      <c r="B61" s="50" t="s">
        <v>1518</v>
      </c>
      <c r="C61" s="166" t="s">
        <v>1033</v>
      </c>
      <c r="D61" s="91"/>
      <c r="E61" s="133" t="s">
        <v>1519</v>
      </c>
      <c r="F61" s="72" t="s">
        <v>1520</v>
      </c>
      <c r="G61" s="72" t="s">
        <v>1521</v>
      </c>
      <c r="H61" s="50" t="s">
        <v>1522</v>
      </c>
      <c r="I61" s="95" t="s">
        <v>1523</v>
      </c>
      <c r="J61" s="115" t="s">
        <v>1524</v>
      </c>
      <c r="K61" s="228"/>
    </row>
    <row r="62" spans="1:11" s="5" customFormat="1" ht="57" x14ac:dyDescent="0.2">
      <c r="A62" s="217" t="s">
        <v>997</v>
      </c>
      <c r="B62" s="218" t="s">
        <v>1473</v>
      </c>
      <c r="C62" s="130" t="s">
        <v>1030</v>
      </c>
      <c r="D62" s="219" t="s">
        <v>59</v>
      </c>
      <c r="E62" s="139" t="s">
        <v>1043</v>
      </c>
      <c r="F62" s="130" t="s">
        <v>1044</v>
      </c>
      <c r="G62" s="130" t="s">
        <v>1045</v>
      </c>
      <c r="H62" s="130" t="s">
        <v>1046</v>
      </c>
      <c r="I62" s="130" t="s">
        <v>1047</v>
      </c>
      <c r="J62" s="131" t="s">
        <v>1048</v>
      </c>
      <c r="K62" s="226" t="s">
        <v>60</v>
      </c>
    </row>
    <row r="63" spans="1:11" ht="152" x14ac:dyDescent="0.2">
      <c r="A63" s="49" t="s">
        <v>61</v>
      </c>
      <c r="B63" s="50" t="s">
        <v>1474</v>
      </c>
      <c r="C63" s="166" t="s">
        <v>1033</v>
      </c>
      <c r="D63" s="91"/>
      <c r="E63" s="133" t="s">
        <v>1410</v>
      </c>
      <c r="F63" s="72" t="s">
        <v>1411</v>
      </c>
      <c r="G63" s="72" t="s">
        <v>1412</v>
      </c>
      <c r="H63" s="50" t="s">
        <v>1413</v>
      </c>
      <c r="I63" s="95" t="s">
        <v>1414</v>
      </c>
      <c r="J63" s="115" t="s">
        <v>1586</v>
      </c>
      <c r="K63" s="222"/>
    </row>
    <row r="64" spans="1:11" ht="209" x14ac:dyDescent="0.2">
      <c r="A64" s="49" t="s">
        <v>69</v>
      </c>
      <c r="B64" s="50" t="s">
        <v>1475</v>
      </c>
      <c r="C64" s="166" t="s">
        <v>1033</v>
      </c>
      <c r="D64" s="91"/>
      <c r="E64" s="133" t="s">
        <v>1415</v>
      </c>
      <c r="F64" s="72" t="s">
        <v>1416</v>
      </c>
      <c r="G64" s="72" t="s">
        <v>1417</v>
      </c>
      <c r="H64" s="50" t="s">
        <v>1418</v>
      </c>
      <c r="I64" s="95" t="s">
        <v>1419</v>
      </c>
      <c r="J64" s="115" t="s">
        <v>1587</v>
      </c>
      <c r="K64" s="228"/>
    </row>
    <row r="65" spans="1:11" s="5" customFormat="1" ht="38" x14ac:dyDescent="0.2">
      <c r="A65" s="217" t="s">
        <v>998</v>
      </c>
      <c r="B65" s="218" t="s">
        <v>999</v>
      </c>
      <c r="C65" s="130" t="s">
        <v>1030</v>
      </c>
      <c r="D65" s="219" t="s">
        <v>59</v>
      </c>
      <c r="E65" s="139" t="s">
        <v>1043</v>
      </c>
      <c r="F65" s="130" t="s">
        <v>1044</v>
      </c>
      <c r="G65" s="130" t="s">
        <v>1045</v>
      </c>
      <c r="H65" s="130" t="s">
        <v>1046</v>
      </c>
      <c r="I65" s="130" t="s">
        <v>1047</v>
      </c>
      <c r="J65" s="131" t="s">
        <v>1048</v>
      </c>
      <c r="K65" s="226" t="s">
        <v>60</v>
      </c>
    </row>
    <row r="66" spans="1:11" ht="248" thickBot="1" x14ac:dyDescent="0.25">
      <c r="A66" s="55" t="s">
        <v>61</v>
      </c>
      <c r="B66" s="51" t="s">
        <v>1476</v>
      </c>
      <c r="C66" s="167" t="s">
        <v>1033</v>
      </c>
      <c r="D66" s="92"/>
      <c r="E66" s="51" t="s">
        <v>1420</v>
      </c>
      <c r="F66" s="74" t="s">
        <v>1421</v>
      </c>
      <c r="G66" s="74" t="s">
        <v>1422</v>
      </c>
      <c r="H66" s="74" t="s">
        <v>1423</v>
      </c>
      <c r="I66" s="74" t="s">
        <v>1424</v>
      </c>
      <c r="J66" s="137" t="s">
        <v>1588</v>
      </c>
      <c r="K66" s="228"/>
    </row>
    <row r="67" spans="1:11" ht="51" customHeight="1" thickBot="1" x14ac:dyDescent="0.25">
      <c r="A67" s="242" t="s">
        <v>1000</v>
      </c>
      <c r="B67" s="243" t="s">
        <v>1001</v>
      </c>
      <c r="C67" s="213"/>
      <c r="D67" s="238"/>
      <c r="E67" s="237"/>
      <c r="F67" s="237"/>
      <c r="G67" s="237"/>
      <c r="H67" s="237"/>
      <c r="I67" s="237"/>
      <c r="J67" s="237"/>
      <c r="K67" s="239"/>
    </row>
    <row r="68" spans="1:11" s="5" customFormat="1" ht="38" x14ac:dyDescent="0.2">
      <c r="A68" s="217" t="s">
        <v>1002</v>
      </c>
      <c r="B68" s="218" t="s">
        <v>1003</v>
      </c>
      <c r="C68" s="130" t="s">
        <v>1030</v>
      </c>
      <c r="D68" s="219" t="s">
        <v>59</v>
      </c>
      <c r="E68" s="130" t="s">
        <v>1043</v>
      </c>
      <c r="F68" s="130" t="s">
        <v>1044</v>
      </c>
      <c r="G68" s="130" t="s">
        <v>1045</v>
      </c>
      <c r="H68" s="130" t="s">
        <v>1046</v>
      </c>
      <c r="I68" s="130" t="s">
        <v>1047</v>
      </c>
      <c r="J68" s="131" t="s">
        <v>1048</v>
      </c>
      <c r="K68" s="232" t="s">
        <v>60</v>
      </c>
    </row>
    <row r="69" spans="1:11" ht="342" x14ac:dyDescent="0.2">
      <c r="A69" s="49" t="s">
        <v>61</v>
      </c>
      <c r="B69" s="50" t="s">
        <v>1477</v>
      </c>
      <c r="C69" s="166" t="s">
        <v>1033</v>
      </c>
      <c r="D69" s="91"/>
      <c r="E69" s="50" t="s">
        <v>1425</v>
      </c>
      <c r="F69" s="50" t="s">
        <v>1426</v>
      </c>
      <c r="G69" s="50" t="s">
        <v>1427</v>
      </c>
      <c r="H69" s="52" t="s">
        <v>1428</v>
      </c>
      <c r="I69" s="52" t="s">
        <v>1429</v>
      </c>
      <c r="J69" s="111" t="s">
        <v>1430</v>
      </c>
      <c r="K69" s="221"/>
    </row>
    <row r="70" spans="1:11" s="5" customFormat="1" ht="38" x14ac:dyDescent="0.2">
      <c r="A70" s="223" t="s">
        <v>1004</v>
      </c>
      <c r="B70" s="224" t="s">
        <v>1005</v>
      </c>
      <c r="C70" s="139" t="s">
        <v>1030</v>
      </c>
      <c r="D70" s="225" t="s">
        <v>59</v>
      </c>
      <c r="E70" s="130" t="s">
        <v>1043</v>
      </c>
      <c r="F70" s="130" t="s">
        <v>1044</v>
      </c>
      <c r="G70" s="130" t="s">
        <v>1045</v>
      </c>
      <c r="H70" s="130" t="s">
        <v>1046</v>
      </c>
      <c r="I70" s="130" t="s">
        <v>1047</v>
      </c>
      <c r="J70" s="131" t="s">
        <v>1048</v>
      </c>
      <c r="K70" s="226" t="s">
        <v>60</v>
      </c>
    </row>
    <row r="71" spans="1:11" ht="323" x14ac:dyDescent="0.2">
      <c r="A71" s="49" t="s">
        <v>61</v>
      </c>
      <c r="B71" s="50" t="s">
        <v>1478</v>
      </c>
      <c r="C71" s="166" t="s">
        <v>1033</v>
      </c>
      <c r="D71" s="91"/>
      <c r="E71" s="50" t="s">
        <v>1431</v>
      </c>
      <c r="F71" s="52" t="s">
        <v>1432</v>
      </c>
      <c r="G71" s="52" t="s">
        <v>1433</v>
      </c>
      <c r="H71" s="52" t="s">
        <v>1594</v>
      </c>
      <c r="I71" s="52" t="s">
        <v>1593</v>
      </c>
      <c r="J71" s="111" t="s">
        <v>1592</v>
      </c>
      <c r="K71" s="221"/>
    </row>
    <row r="72" spans="1:11" ht="247" x14ac:dyDescent="0.2">
      <c r="A72" s="49" t="s">
        <v>69</v>
      </c>
      <c r="B72" s="50" t="s">
        <v>1479</v>
      </c>
      <c r="C72" s="166" t="s">
        <v>1033</v>
      </c>
      <c r="D72" s="91"/>
      <c r="E72" s="50" t="s">
        <v>1434</v>
      </c>
      <c r="F72" s="50" t="s">
        <v>1435</v>
      </c>
      <c r="G72" s="52" t="s">
        <v>1436</v>
      </c>
      <c r="H72" s="52" t="s">
        <v>1589</v>
      </c>
      <c r="I72" s="52" t="s">
        <v>1590</v>
      </c>
      <c r="J72" s="111" t="s">
        <v>1591</v>
      </c>
      <c r="K72" s="221"/>
    </row>
    <row r="73" spans="1:11" s="5" customFormat="1" ht="38" x14ac:dyDescent="0.2">
      <c r="A73" s="223" t="s">
        <v>1006</v>
      </c>
      <c r="B73" s="224" t="s">
        <v>1007</v>
      </c>
      <c r="C73" s="139" t="s">
        <v>1030</v>
      </c>
      <c r="D73" s="225" t="s">
        <v>59</v>
      </c>
      <c r="E73" s="130" t="s">
        <v>1043</v>
      </c>
      <c r="F73" s="130" t="s">
        <v>1044</v>
      </c>
      <c r="G73" s="130" t="s">
        <v>1045</v>
      </c>
      <c r="H73" s="130" t="s">
        <v>1046</v>
      </c>
      <c r="I73" s="130" t="s">
        <v>1047</v>
      </c>
      <c r="J73" s="131" t="s">
        <v>1048</v>
      </c>
      <c r="K73" s="226" t="s">
        <v>60</v>
      </c>
    </row>
    <row r="74" spans="1:11" ht="381.75" customHeight="1" x14ac:dyDescent="0.2">
      <c r="A74" s="49" t="s">
        <v>61</v>
      </c>
      <c r="B74" s="50" t="s">
        <v>1008</v>
      </c>
      <c r="C74" s="166" t="s">
        <v>1033</v>
      </c>
      <c r="D74" s="91"/>
      <c r="E74" s="50" t="s">
        <v>1009</v>
      </c>
      <c r="F74" s="83" t="s">
        <v>1010</v>
      </c>
      <c r="G74" s="83" t="s">
        <v>1011</v>
      </c>
      <c r="H74" s="83" t="s">
        <v>1012</v>
      </c>
      <c r="I74" s="52" t="s">
        <v>1013</v>
      </c>
      <c r="J74" s="111" t="s">
        <v>1014</v>
      </c>
      <c r="K74" s="221"/>
    </row>
    <row r="75" spans="1:11" ht="209" x14ac:dyDescent="0.2">
      <c r="A75" s="49" t="s">
        <v>69</v>
      </c>
      <c r="B75" s="50" t="s">
        <v>1015</v>
      </c>
      <c r="C75" s="166" t="s">
        <v>1033</v>
      </c>
      <c r="D75" s="91"/>
      <c r="E75" s="50" t="s">
        <v>1016</v>
      </c>
      <c r="F75" s="50" t="s">
        <v>1017</v>
      </c>
      <c r="G75" s="50" t="s">
        <v>1018</v>
      </c>
      <c r="H75" s="50" t="s">
        <v>1437</v>
      </c>
      <c r="I75" s="52" t="s">
        <v>1438</v>
      </c>
      <c r="J75" s="111" t="s">
        <v>1439</v>
      </c>
      <c r="K75" s="221"/>
    </row>
    <row r="76" spans="1:11" s="5" customFormat="1" ht="38" x14ac:dyDescent="0.2">
      <c r="A76" s="223" t="s">
        <v>1019</v>
      </c>
      <c r="B76" s="224" t="s">
        <v>1020</v>
      </c>
      <c r="C76" s="139" t="s">
        <v>1030</v>
      </c>
      <c r="D76" s="225" t="s">
        <v>59</v>
      </c>
      <c r="E76" s="130" t="s">
        <v>1043</v>
      </c>
      <c r="F76" s="130" t="s">
        <v>1044</v>
      </c>
      <c r="G76" s="130" t="s">
        <v>1045</v>
      </c>
      <c r="H76" s="130" t="s">
        <v>1046</v>
      </c>
      <c r="I76" s="130" t="s">
        <v>1047</v>
      </c>
      <c r="J76" s="131" t="s">
        <v>1048</v>
      </c>
      <c r="K76" s="226" t="s">
        <v>60</v>
      </c>
    </row>
    <row r="77" spans="1:11" ht="408" customHeight="1" x14ac:dyDescent="0.2">
      <c r="A77" s="49" t="s">
        <v>61</v>
      </c>
      <c r="B77" s="50" t="s">
        <v>1480</v>
      </c>
      <c r="C77" s="166" t="s">
        <v>1033</v>
      </c>
      <c r="D77" s="91"/>
      <c r="E77" s="50" t="s">
        <v>1440</v>
      </c>
      <c r="F77" s="52" t="s">
        <v>1441</v>
      </c>
      <c r="G77" s="50" t="s">
        <v>1442</v>
      </c>
      <c r="H77" s="52" t="s">
        <v>1443</v>
      </c>
      <c r="I77" s="52" t="s">
        <v>1444</v>
      </c>
      <c r="J77" s="111" t="s">
        <v>1445</v>
      </c>
      <c r="K77" s="221"/>
    </row>
    <row r="78" spans="1:11" ht="172" thickBot="1" x14ac:dyDescent="0.25">
      <c r="A78" s="55" t="s">
        <v>69</v>
      </c>
      <c r="B78" s="51" t="s">
        <v>1021</v>
      </c>
      <c r="C78" s="167" t="s">
        <v>1033</v>
      </c>
      <c r="D78" s="92"/>
      <c r="E78" s="51" t="s">
        <v>1446</v>
      </c>
      <c r="F78" s="51" t="s">
        <v>1447</v>
      </c>
      <c r="G78" s="51" t="s">
        <v>1448</v>
      </c>
      <c r="H78" s="51" t="s">
        <v>1022</v>
      </c>
      <c r="I78" s="51" t="s">
        <v>1449</v>
      </c>
      <c r="J78" s="137" t="s">
        <v>1450</v>
      </c>
      <c r="K78" s="221"/>
    </row>
    <row r="79" spans="1:11" ht="24" x14ac:dyDescent="0.2">
      <c r="B79" s="20"/>
      <c r="C79" s="171"/>
      <c r="D79" s="21"/>
      <c r="E79" s="20"/>
    </row>
  </sheetData>
  <sheetProtection algorithmName="SHA-512" hashValue="2+VBEV1NMjmJonXnAD25QMV62ONb/pEzAsEIsPDAfXmOov4tZ77URki+2/Yda65BCdxeyN4Jc66FDStfqJvRIA==" saltValue="Z2lA8RYQc+pE92z+Vcvpcw==" spinCount="100000" sheet="1" objects="1" scenarios="1"/>
  <mergeCells count="2">
    <mergeCell ref="B1:E1"/>
    <mergeCell ref="A2:K2"/>
  </mergeCells>
  <conditionalFormatting sqref="D4:D22 D24:D33 D35:D66 D68:D5942">
    <cfRule type="containsText" dxfId="27" priority="135" operator="containsText" text="yes">
      <formula>NOT(ISERROR(SEARCH("yes",D4)))</formula>
    </cfRule>
  </conditionalFormatting>
  <conditionalFormatting sqref="K4">
    <cfRule type="containsText" dxfId="26" priority="67" operator="containsText" text="yes">
      <formula>NOT(ISERROR(SEARCH("yes",K4)))</formula>
    </cfRule>
  </conditionalFormatting>
  <conditionalFormatting sqref="K9">
    <cfRule type="containsText" dxfId="25" priority="22" operator="containsText" text="yes">
      <formula>NOT(ISERROR(SEARCH("yes",K9)))</formula>
    </cfRule>
  </conditionalFormatting>
  <conditionalFormatting sqref="K14">
    <cfRule type="containsText" dxfId="24" priority="21" operator="containsText" text="yes">
      <formula>NOT(ISERROR(SEARCH("yes",K14)))</formula>
    </cfRule>
  </conditionalFormatting>
  <conditionalFormatting sqref="K16">
    <cfRule type="containsText" dxfId="23" priority="20" operator="containsText" text="yes">
      <formula>NOT(ISERROR(SEARCH("yes",K16)))</formula>
    </cfRule>
  </conditionalFormatting>
  <conditionalFormatting sqref="K21">
    <cfRule type="containsText" dxfId="22" priority="19" operator="containsText" text="yes">
      <formula>NOT(ISERROR(SEARCH("yes",K21)))</formula>
    </cfRule>
  </conditionalFormatting>
  <conditionalFormatting sqref="K24">
    <cfRule type="containsText" dxfId="21" priority="18" operator="containsText" text="yes">
      <formula>NOT(ISERROR(SEARCH("yes",K24)))</formula>
    </cfRule>
  </conditionalFormatting>
  <conditionalFormatting sqref="K27">
    <cfRule type="containsText" dxfId="20" priority="17" operator="containsText" text="yes">
      <formula>NOT(ISERROR(SEARCH("yes",K27)))</formula>
    </cfRule>
  </conditionalFormatting>
  <conditionalFormatting sqref="K29">
    <cfRule type="containsText" dxfId="19" priority="16" operator="containsText" text="yes">
      <formula>NOT(ISERROR(SEARCH("yes",K29)))</formula>
    </cfRule>
  </conditionalFormatting>
  <conditionalFormatting sqref="K31">
    <cfRule type="containsText" dxfId="18" priority="15" operator="containsText" text="yes">
      <formula>NOT(ISERROR(SEARCH("yes",K31)))</formula>
    </cfRule>
  </conditionalFormatting>
  <conditionalFormatting sqref="K35">
    <cfRule type="containsText" dxfId="17" priority="14" operator="containsText" text="yes">
      <formula>NOT(ISERROR(SEARCH("yes",K35)))</formula>
    </cfRule>
  </conditionalFormatting>
  <conditionalFormatting sqref="K40">
    <cfRule type="containsText" dxfId="16" priority="13" operator="containsText" text="yes">
      <formula>NOT(ISERROR(SEARCH("yes",K40)))</formula>
    </cfRule>
  </conditionalFormatting>
  <conditionalFormatting sqref="K42">
    <cfRule type="containsText" dxfId="15" priority="12" operator="containsText" text="yes">
      <formula>NOT(ISERROR(SEARCH("yes",K42)))</formula>
    </cfRule>
  </conditionalFormatting>
  <conditionalFormatting sqref="K45">
    <cfRule type="containsText" dxfId="14" priority="11" operator="containsText" text="yes">
      <formula>NOT(ISERROR(SEARCH("yes",K45)))</formula>
    </cfRule>
  </conditionalFormatting>
  <conditionalFormatting sqref="K47">
    <cfRule type="containsText" dxfId="13" priority="10" operator="containsText" text="yes">
      <formula>NOT(ISERROR(SEARCH("yes",K47)))</formula>
    </cfRule>
  </conditionalFormatting>
  <conditionalFormatting sqref="K49">
    <cfRule type="containsText" dxfId="12" priority="9" operator="containsText" text="yes">
      <formula>NOT(ISERROR(SEARCH("yes",K49)))</formula>
    </cfRule>
  </conditionalFormatting>
  <conditionalFormatting sqref="K56">
    <cfRule type="containsText" dxfId="11" priority="8" operator="containsText" text="yes">
      <formula>NOT(ISERROR(SEARCH("yes",K56)))</formula>
    </cfRule>
  </conditionalFormatting>
  <conditionalFormatting sqref="K60">
    <cfRule type="containsText" dxfId="10" priority="7" operator="containsText" text="yes">
      <formula>NOT(ISERROR(SEARCH("yes",K60)))</formula>
    </cfRule>
  </conditionalFormatting>
  <conditionalFormatting sqref="K62">
    <cfRule type="containsText" dxfId="9" priority="6" operator="containsText" text="yes">
      <formula>NOT(ISERROR(SEARCH("yes",K62)))</formula>
    </cfRule>
  </conditionalFormatting>
  <conditionalFormatting sqref="K65">
    <cfRule type="containsText" dxfId="8" priority="5" operator="containsText" text="yes">
      <formula>NOT(ISERROR(SEARCH("yes",K65)))</formula>
    </cfRule>
  </conditionalFormatting>
  <conditionalFormatting sqref="K68">
    <cfRule type="containsText" dxfId="7" priority="4" operator="containsText" text="yes">
      <formula>NOT(ISERROR(SEARCH("yes",K68)))</formula>
    </cfRule>
  </conditionalFormatting>
  <conditionalFormatting sqref="K70">
    <cfRule type="containsText" dxfId="6" priority="3" operator="containsText" text="yes">
      <formula>NOT(ISERROR(SEARCH("yes",K70)))</formula>
    </cfRule>
  </conditionalFormatting>
  <conditionalFormatting sqref="K73">
    <cfRule type="containsText" dxfId="5" priority="2" operator="containsText" text="yes">
      <formula>NOT(ISERROR(SEARCH("yes",K73)))</formula>
    </cfRule>
  </conditionalFormatting>
  <conditionalFormatting sqref="K76">
    <cfRule type="containsText" dxfId="4" priority="1" operator="containsText" text="yes">
      <formula>NOT(ISERROR(SEARCH("yes",K76)))</formula>
    </cfRule>
  </conditionalFormatting>
  <dataValidations count="2">
    <dataValidation type="list" allowBlank="1" showInputMessage="1" showErrorMessage="1" errorTitle="Invalid Entry" error="You can only select yes or no. In the case of a partial implementation we suggest to select no and add a comment." promptTitle="Control activity implementation" prompt="Please select if the control activity has been implemented" sqref="D77:D78 D74:D75 D10:D13 D15 D17:D20 D22 D25:D26 D28 D30 D32:D33 D36:D39 D41 D43:D44 D46 D48 D50:D55 D57:D59 D61 D63:D64 D66 D69 D71:D72 D6:D8" xr:uid="{64B4A4C7-AFAE-0340-BBB4-8E26B1BBC92B}">
      <formula1>"Not Applicable,0,1,2,3,4,5"</formula1>
    </dataValidation>
    <dataValidation type="list" showInputMessage="1" showErrorMessage="1" errorTitle="Invalid Entry" error="You can only select yes or no. In the case of a partial implementation we suggest to select no and add a comment." promptTitle="Control activity implementation" prompt="Please select if the control activity has been implemented" sqref="D5" xr:uid="{00694694-C76C-4060-9B63-67849B04D6FD}">
      <formula1>"Not Applicable,0,1,2,3,4,5"</formula1>
    </dataValidation>
  </dataValidations>
  <pageMargins left="0.75" right="0.75" top="1" bottom="1" header="0.5" footer="0.5"/>
  <pageSetup scale="2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803BD-AEE4-0C4E-B7D4-840EF478E186}">
  <sheetPr>
    <tabColor theme="6" tint="-0.499984740745262"/>
  </sheetPr>
  <dimension ref="B1:AC305"/>
  <sheetViews>
    <sheetView showGridLines="0" showRowColHeaders="0" zoomScale="82" zoomScaleNormal="82" workbookViewId="0">
      <pane xSplit="1" ySplit="4" topLeftCell="B5" activePane="bottomRight" state="frozen"/>
      <selection pane="topRight" activeCell="B1" sqref="B1"/>
      <selection pane="bottomLeft" activeCell="A5" sqref="A5"/>
      <selection pane="bottomRight" activeCell="B2" sqref="B2:C3"/>
    </sheetView>
  </sheetViews>
  <sheetFormatPr baseColWidth="10" defaultColWidth="8.83203125" defaultRowHeight="15" x14ac:dyDescent="0.2"/>
  <cols>
    <col min="1" max="1" width="4.83203125" style="8" customWidth="1"/>
    <col min="2" max="2" width="6.33203125" style="9" customWidth="1"/>
    <col min="3" max="3" width="68.1640625" style="10" customWidth="1"/>
    <col min="4" max="4" width="17.5" style="11" customWidth="1"/>
    <col min="5" max="7" width="17.5" style="8" customWidth="1"/>
    <col min="8" max="9" width="8.83203125" style="8"/>
    <col min="10" max="10" width="10.1640625" style="8" customWidth="1"/>
    <col min="11" max="11" width="46" style="8" customWidth="1"/>
    <col min="12" max="15" width="10.83203125" style="8" customWidth="1"/>
    <col min="16" max="16" width="8" style="12" customWidth="1"/>
    <col min="17" max="17" width="8.83203125" style="8"/>
    <col min="18" max="18" width="8.83203125" style="8" hidden="1" customWidth="1"/>
    <col min="19" max="19" width="18" style="7" hidden="1" customWidth="1"/>
    <col min="20" max="20" width="36.33203125" style="7" hidden="1" customWidth="1"/>
    <col min="21" max="21" width="54.33203125" style="7" hidden="1" customWidth="1"/>
    <col min="22" max="22" width="27.83203125" style="7" hidden="1" customWidth="1"/>
    <col min="23" max="23" width="15.5" style="13" hidden="1" customWidth="1"/>
    <col min="24" max="24" width="8.83203125" style="8" hidden="1" customWidth="1"/>
    <col min="25" max="16384" width="8.83203125" style="8"/>
  </cols>
  <sheetData>
    <row r="1" spans="2:23" ht="16" thickBot="1" x14ac:dyDescent="0.25"/>
    <row r="2" spans="2:23" ht="46" thickBot="1" x14ac:dyDescent="0.25">
      <c r="B2" s="334" t="s">
        <v>1023</v>
      </c>
      <c r="C2" s="335"/>
      <c r="D2" s="379">
        <f>Responden!D13</f>
        <v>2025</v>
      </c>
      <c r="E2" s="380"/>
      <c r="F2" s="380"/>
      <c r="G2" s="380"/>
      <c r="H2" s="380"/>
      <c r="I2" s="380"/>
      <c r="J2" s="380"/>
      <c r="K2" s="380"/>
      <c r="L2" s="380"/>
      <c r="M2" s="380"/>
      <c r="N2" s="380"/>
      <c r="O2" s="381"/>
    </row>
    <row r="3" spans="2:23" ht="67" customHeight="1" thickBot="1" x14ac:dyDescent="0.2">
      <c r="B3" s="336"/>
      <c r="C3" s="337"/>
      <c r="D3" s="37" t="s">
        <v>1050</v>
      </c>
      <c r="E3" s="37" t="s">
        <v>1051</v>
      </c>
      <c r="F3" s="377" t="s">
        <v>1052</v>
      </c>
      <c r="G3" s="377" t="s">
        <v>1024</v>
      </c>
      <c r="H3" s="355" t="s">
        <v>1025</v>
      </c>
      <c r="I3" s="356"/>
      <c r="J3" s="356"/>
      <c r="K3" s="356"/>
      <c r="L3" s="356"/>
      <c r="M3" s="356"/>
      <c r="N3" s="356"/>
      <c r="O3" s="357"/>
      <c r="P3" s="12" t="s">
        <v>1026</v>
      </c>
      <c r="S3" s="22" t="s">
        <v>1027</v>
      </c>
      <c r="T3" s="22" t="s">
        <v>1028</v>
      </c>
      <c r="U3" s="22" t="s">
        <v>1029</v>
      </c>
      <c r="V3" s="22" t="s">
        <v>1030</v>
      </c>
      <c r="W3" s="22" t="s">
        <v>1031</v>
      </c>
    </row>
    <row r="4" spans="2:23" ht="46" customHeight="1" thickBot="1" x14ac:dyDescent="0.2">
      <c r="B4" s="38"/>
      <c r="C4" s="42" t="s">
        <v>1032</v>
      </c>
      <c r="D4" s="39">
        <f>IF(ISBLANK(Responden!D15),"-",Responden!D15)</f>
        <v>2.5099999999999998</v>
      </c>
      <c r="E4" s="40" t="str">
        <f>IF(OR(E5="-",E6="-",E7="-",E8="-",E9="-",E10="-",E11="-",E12="-",E13="-",E14="-",E15="-",E16="-",E17="-",E18="-",E19="-",E20="-",E21="-",E22="-"),"-",((F5*25%)+(F10*30%)+(F16*25%)+(F19*20%)))</f>
        <v>-</v>
      </c>
      <c r="F4" s="377"/>
      <c r="G4" s="377"/>
      <c r="H4" s="355"/>
      <c r="I4" s="356"/>
      <c r="J4" s="356"/>
      <c r="K4" s="356"/>
      <c r="L4" s="356"/>
      <c r="M4" s="356"/>
      <c r="N4" s="356"/>
      <c r="O4" s="357"/>
      <c r="P4" s="14">
        <v>5</v>
      </c>
      <c r="S4" s="344" t="str">
        <f>B5</f>
        <v>IDENTIFIKASI</v>
      </c>
      <c r="T4" s="346" t="str">
        <f>'I Identifikasi'!B3</f>
        <v>Mengidentifikasi Peran dan tanggung jawab organisasi</v>
      </c>
      <c r="U4" s="341" t="str">
        <f>'I Identifikasi'!B4</f>
        <v>Menetapkan dan mengomunikasikan prioritas untuk misi, tujuan, dan kegiatan pengamanan sistem elektronik di organisasi</v>
      </c>
      <c r="V4" s="350" t="s">
        <v>1033</v>
      </c>
      <c r="W4" s="338" t="str">
        <f>IF(OR(ISBLANK('I Identifikasi'!D5),ISBLANK('I Identifikasi'!D6)),"-",IFERROR(AVERAGE('I Identifikasi'!D5:D6),"Not Applicable"))</f>
        <v>-</v>
      </c>
    </row>
    <row r="5" spans="2:23" ht="20" customHeight="1" thickBot="1" x14ac:dyDescent="0.2">
      <c r="B5" s="363" t="s">
        <v>1034</v>
      </c>
      <c r="C5" s="34" t="str">
        <f>'Kematangan Kamsiber'!T4</f>
        <v>Mengidentifikasi Peran dan tanggung jawab organisasi</v>
      </c>
      <c r="D5" s="60">
        <f>IF(ISBLANK(Responden!D15),"-",Responden!D15)</f>
        <v>2.5099999999999998</v>
      </c>
      <c r="E5" s="61" t="str">
        <f>IF(OR(W4="-",W7="-",W10="-"),"-",IFERROR(AVERAGE(W4:W12),"Not Applicable"))</f>
        <v>-</v>
      </c>
      <c r="F5" s="361" t="str">
        <f>IFERROR(AVERAGE(E5:E9),"-")</f>
        <v>-</v>
      </c>
      <c r="G5" s="378" t="str">
        <f>IF(AND(F5&gt;=0,F5&lt;=1.5),"Level 1 - Awal",IF(AND(F5&gt;=1.51,F5&lt;=2.5),"Level 2 - Berulang",IF(AND(F5&gt;=2.51,F5&lt;=3.5),"Level 3 - Terdefinisi",IF(AND(F5&gt;=3.51,F5&lt;=4.5),"Level 4 - Terkelola",IF(AND(F5&gt;=4.51,F5&lt;=5),"Level 5 - Inovatif","INPUT BELUM LENGKAP")))))</f>
        <v>INPUT BELUM LENGKAP</v>
      </c>
      <c r="H5" s="358" t="str">
        <f>IF(AND(E4&gt;=0,E4&lt;=1.5),"Level 1 - Awal",IF(AND(E4&gt;=1.51,E4&lt;=2.5),"Level 2 - Berulang",IF(AND(E4&gt;=2.51,E4&lt;=3.5),"Level 3 - Terdefinisi",IF(AND(E4&gt;=3.51,E4&lt;=4.5),"Level 4 - Terkelola",IF(AND(E4&gt;=4.51,E4&lt;=5),"Level 5 - Inovatif","INPUT BELUM LENGKAP")))))</f>
        <v>INPUT BELUM LENGKAP</v>
      </c>
      <c r="I5" s="359"/>
      <c r="J5" s="359"/>
      <c r="K5" s="359"/>
      <c r="L5" s="359"/>
      <c r="M5" s="359"/>
      <c r="N5" s="359"/>
      <c r="O5" s="360"/>
      <c r="P5" s="14">
        <v>5</v>
      </c>
      <c r="S5" s="345"/>
      <c r="T5" s="347"/>
      <c r="U5" s="342"/>
      <c r="V5" s="351"/>
      <c r="W5" s="339"/>
    </row>
    <row r="6" spans="2:23" ht="20" customHeight="1" thickBot="1" x14ac:dyDescent="0.2">
      <c r="B6" s="364"/>
      <c r="C6" s="35" t="str">
        <f>'Kematangan Kamsiber'!T13</f>
        <v>Menyusun strategi, kebijakan, dan prosedur Keamanan Siber</v>
      </c>
      <c r="D6" s="62">
        <f>IF(ISBLANK(Responden!D15),"-",Responden!D15)</f>
        <v>2.5099999999999998</v>
      </c>
      <c r="E6" s="61" t="str">
        <f>IF(OR(W13="-",W16="-",W19="-",W22="-"),"-",IFERROR(AVERAGE(W13:W24),"Not Applicable"))</f>
        <v>-</v>
      </c>
      <c r="F6" s="362"/>
      <c r="G6" s="376"/>
      <c r="H6" s="358"/>
      <c r="I6" s="359"/>
      <c r="J6" s="359"/>
      <c r="K6" s="359"/>
      <c r="L6" s="359"/>
      <c r="M6" s="359"/>
      <c r="N6" s="359"/>
      <c r="O6" s="360"/>
      <c r="P6" s="14">
        <v>5</v>
      </c>
      <c r="S6" s="345"/>
      <c r="T6" s="347"/>
      <c r="U6" s="343"/>
      <c r="V6" s="352"/>
      <c r="W6" s="340"/>
    </row>
    <row r="7" spans="2:23" ht="20" customHeight="1" thickBot="1" x14ac:dyDescent="0.2">
      <c r="B7" s="364"/>
      <c r="C7" s="35" t="str">
        <f>'Kematangan Kamsiber'!T25</f>
        <v>Mengelola aset informasi</v>
      </c>
      <c r="D7" s="62">
        <f>IF(ISBLANK(Responden!D15),"-",Responden!D15)</f>
        <v>2.5099999999999998</v>
      </c>
      <c r="E7" s="61" t="str">
        <f>IF(OR(W25="-",W28="-",W31="-",W34="-",W37="-"),"-",IFERROR(AVERAGE(W25:W39),"Not Applicable"))</f>
        <v>-</v>
      </c>
      <c r="F7" s="362"/>
      <c r="G7" s="376"/>
      <c r="H7" s="358"/>
      <c r="I7" s="359"/>
      <c r="J7" s="359"/>
      <c r="K7" s="359"/>
      <c r="L7" s="359"/>
      <c r="M7" s="359"/>
      <c r="N7" s="359"/>
      <c r="O7" s="360"/>
      <c r="P7" s="14">
        <v>5</v>
      </c>
      <c r="S7" s="345"/>
      <c r="T7" s="347"/>
      <c r="U7" s="341" t="str">
        <f>'I Identifikasi'!B7</f>
        <v>Mengidentifikasi ketergantungan organisasi dengan pihak terkait lainnya</v>
      </c>
      <c r="V7" s="350" t="s">
        <v>1033</v>
      </c>
      <c r="W7" s="338" t="str">
        <f>IF(OR(ISBLANK('I Identifikasi'!D8)),"-",IFERROR(AVERAGE('I Identifikasi'!D8),"Not Applicable"))</f>
        <v>-</v>
      </c>
    </row>
    <row r="8" spans="2:23" ht="20" customHeight="1" thickBot="1" x14ac:dyDescent="0.2">
      <c r="B8" s="364"/>
      <c r="C8" s="35" t="str">
        <f>'Kematangan Kamsiber'!T40</f>
        <v>Menilai dan mengelola risiko Keamanan Siber</v>
      </c>
      <c r="D8" s="62">
        <f>IF(ISBLANK(Responden!D15),"-",Responden!D15)</f>
        <v>2.5099999999999998</v>
      </c>
      <c r="E8" s="61" t="str">
        <f>IF(OR(W40="-",W43="-",W46="-",W49="-",W52="-",W55="-",W58="-",W61="-"),"-",IFERROR(AVERAGE(W40:W63),"Not Applicable"))</f>
        <v>-</v>
      </c>
      <c r="F8" s="362"/>
      <c r="G8" s="376"/>
      <c r="H8" s="358"/>
      <c r="I8" s="359"/>
      <c r="J8" s="359"/>
      <c r="K8" s="359"/>
      <c r="L8" s="359"/>
      <c r="M8" s="359"/>
      <c r="N8" s="359"/>
      <c r="O8" s="360"/>
      <c r="P8" s="14">
        <v>5</v>
      </c>
      <c r="S8" s="345"/>
      <c r="T8" s="347"/>
      <c r="U8" s="342"/>
      <c r="V8" s="351"/>
      <c r="W8" s="339"/>
    </row>
    <row r="9" spans="2:23" ht="20" customHeight="1" thickBot="1" x14ac:dyDescent="0.2">
      <c r="B9" s="365"/>
      <c r="C9" s="36" t="str">
        <f>'Kematangan Kamsiber'!T64</f>
        <v>Mengelola risiko rantai pasok</v>
      </c>
      <c r="D9" s="63">
        <f>IF(ISBLANK(Responden!D15),"-",Responden!D15)</f>
        <v>2.5099999999999998</v>
      </c>
      <c r="E9" s="59" t="str">
        <f>IF(OR(W64="-",W67="-",W70="-",W73="-",W76="-"),"-",IFERROR(AVERAGE(W64:W78),"Not Applicable"))</f>
        <v>-</v>
      </c>
      <c r="F9" s="362"/>
      <c r="G9" s="376"/>
      <c r="H9" s="358"/>
      <c r="I9" s="359"/>
      <c r="J9" s="359"/>
      <c r="K9" s="359"/>
      <c r="L9" s="359"/>
      <c r="M9" s="359"/>
      <c r="N9" s="359"/>
      <c r="O9" s="360"/>
      <c r="P9" s="14">
        <v>5</v>
      </c>
      <c r="S9" s="345"/>
      <c r="T9" s="347"/>
      <c r="U9" s="343"/>
      <c r="V9" s="352"/>
      <c r="W9" s="340"/>
    </row>
    <row r="10" spans="2:23" ht="20" customHeight="1" thickBot="1" x14ac:dyDescent="0.2">
      <c r="B10" s="366" t="s">
        <v>1035</v>
      </c>
      <c r="C10" s="34" t="str">
        <f>'Kematangan Kamsiber'!T79</f>
        <v>Mengelola identitas, autentikasi, dan kendali akses</v>
      </c>
      <c r="D10" s="60">
        <f>IF(ISBLANK(Responden!D15),"-",Responden!D15)</f>
        <v>2.5099999999999998</v>
      </c>
      <c r="E10" s="61" t="str">
        <f>IF(OR(W79="-",W82="-",W85="-",W88="-"),"-",IFERROR(AVERAGE(W79:W90),"Not Applicable"))</f>
        <v>-</v>
      </c>
      <c r="F10" s="361" t="str">
        <f>IFERROR(AVERAGE(E10:E15),"-")</f>
        <v>-</v>
      </c>
      <c r="G10" s="378" t="str">
        <f>IF(AND(F10&gt;=0,F10&lt;=1.5),"Level 1 - Awal",IF(AND(F10&gt;=1.51,F10&lt;=2.5),"Level 2 - Berulang",IF(AND(F10&gt;=2.51,F10&lt;=3.5),"Level 3 - Terdefinisi",IF(AND(F10&gt;=3.51,F10&lt;=4.5),"Level 4 - Terkelola",IF(AND(F10&gt;=4.51,F10&lt;=5),"Level 5 - Inovatif","INPUT BELUM LENGKAP")))))</f>
        <v>INPUT BELUM LENGKAP</v>
      </c>
      <c r="H10" s="358"/>
      <c r="I10" s="359"/>
      <c r="J10" s="359"/>
      <c r="K10" s="359"/>
      <c r="L10" s="359"/>
      <c r="M10" s="359"/>
      <c r="N10" s="359"/>
      <c r="O10" s="360"/>
      <c r="P10" s="14">
        <v>5</v>
      </c>
      <c r="S10" s="345"/>
      <c r="T10" s="347"/>
      <c r="U10" s="341" t="str">
        <f>'I Identifikasi'!B9</f>
        <v>Mengidentifikasi dan mengomunikasikan peran organisasi di dalam sektor Sistem Elektronik</v>
      </c>
      <c r="V10" s="350" t="s">
        <v>1033</v>
      </c>
      <c r="W10" s="338" t="str">
        <f>IF(OR(ISBLANK('I Identifikasi'!D10),ISBLANK('I Identifikasi'!D11)),"-",IFERROR(AVERAGE('I Identifikasi'!D10:D11),"Not Applicable"))</f>
        <v>-</v>
      </c>
    </row>
    <row r="11" spans="2:23" ht="20" customHeight="1" thickBot="1" x14ac:dyDescent="0.2">
      <c r="B11" s="367"/>
      <c r="C11" s="35" t="str">
        <f>'Kematangan Kamsiber'!T91</f>
        <v>Melindungi aset fisik</v>
      </c>
      <c r="D11" s="62">
        <f>IF(ISBLANK(Responden!D15),"-",Responden!D15)</f>
        <v>2.5099999999999998</v>
      </c>
      <c r="E11" s="61" t="str">
        <f>IF(OR(W91="-",W94="-",W97="-",W100="-",W103="-"),"-",IFERROR(AVERAGE(W91:W105),"Not Applicable"))</f>
        <v>-</v>
      </c>
      <c r="F11" s="362"/>
      <c r="G11" s="376"/>
      <c r="H11" s="358"/>
      <c r="I11" s="359"/>
      <c r="J11" s="359"/>
      <c r="K11" s="359"/>
      <c r="L11" s="359"/>
      <c r="M11" s="359"/>
      <c r="N11" s="359"/>
      <c r="O11" s="360"/>
      <c r="P11" s="14">
        <v>5</v>
      </c>
      <c r="S11" s="345"/>
      <c r="T11" s="347"/>
      <c r="U11" s="342"/>
      <c r="V11" s="351"/>
      <c r="W11" s="339"/>
    </row>
    <row r="12" spans="2:23" ht="20" customHeight="1" thickBot="1" x14ac:dyDescent="0.2">
      <c r="B12" s="367"/>
      <c r="C12" s="35" t="str">
        <f>'Kematangan Kamsiber'!T106</f>
        <v>Melindungi data</v>
      </c>
      <c r="D12" s="62">
        <f>IF(ISBLANK(Responden!D15),"-",Responden!D15)</f>
        <v>2.5099999999999998</v>
      </c>
      <c r="E12" s="61" t="str">
        <f>IF(OR(W106="-",W109="-",W112="-",W115="-",W118="-",W121="-",W124="-"),"-",IFERROR(AVERAGE(W106:W126),"Not Applicable"))</f>
        <v>-</v>
      </c>
      <c r="F12" s="362"/>
      <c r="G12" s="376"/>
      <c r="H12" s="358"/>
      <c r="I12" s="359"/>
      <c r="J12" s="359"/>
      <c r="K12" s="359"/>
      <c r="L12" s="359"/>
      <c r="M12" s="359"/>
      <c r="N12" s="359"/>
      <c r="O12" s="360"/>
      <c r="P12" s="14">
        <v>5</v>
      </c>
      <c r="S12" s="345"/>
      <c r="T12" s="347"/>
      <c r="U12" s="343"/>
      <c r="V12" s="352"/>
      <c r="W12" s="340"/>
    </row>
    <row r="13" spans="2:23" ht="20" customHeight="1" thickBot="1" x14ac:dyDescent="0.2">
      <c r="B13" s="367"/>
      <c r="C13" s="35" t="str">
        <f>'Kematangan Kamsiber'!T127</f>
        <v>Melindungi aplikasi</v>
      </c>
      <c r="D13" s="62">
        <f>IF(ISBLANK(Responden!D15),"-",Responden!D15)</f>
        <v>2.5099999999999998</v>
      </c>
      <c r="E13" s="61" t="str">
        <f>IF(OR(W127="-",W130="-",W133="-",W136="-"),"-",IFERROR(AVERAGE(W127:W138),"Not Applicable"))</f>
        <v>-</v>
      </c>
      <c r="F13" s="362"/>
      <c r="G13" s="376"/>
      <c r="H13" s="358"/>
      <c r="I13" s="359"/>
      <c r="J13" s="359"/>
      <c r="K13" s="359"/>
      <c r="L13" s="359"/>
      <c r="M13" s="359"/>
      <c r="N13" s="359"/>
      <c r="O13" s="360"/>
      <c r="P13" s="14">
        <v>5</v>
      </c>
      <c r="S13" s="345"/>
      <c r="T13" s="346" t="str">
        <f>'I Identifikasi'!B12</f>
        <v>Menyusun strategi, kebijakan, dan prosedur Keamanan Siber</v>
      </c>
      <c r="U13" s="341" t="str">
        <f>'I Identifikasi'!B13</f>
        <v>Menetapkan dan mengomunikasikan kebijakan keamanan siber di lingkungan Penyelenggara Sistem Elektronik</v>
      </c>
      <c r="V13" s="350" t="s">
        <v>1033</v>
      </c>
      <c r="W13" s="338" t="str">
        <f>IF(OR(ISBLANK('I Identifikasi'!D14),ISBLANK('I Identifikasi'!D15),ISBLANK('I Identifikasi'!D16)),"-",IFERROR(AVERAGE('I Identifikasi'!D14:D16),"Not Applicable"))</f>
        <v>-</v>
      </c>
    </row>
    <row r="14" spans="2:23" ht="20" customHeight="1" thickBot="1" x14ac:dyDescent="0.25">
      <c r="B14" s="367"/>
      <c r="C14" s="41" t="str">
        <f>'Kematangan Kamsiber'!T139</f>
        <v>Melindungi jaringan</v>
      </c>
      <c r="D14" s="62">
        <f>IF(ISBLANK(Responden!D15),"-",Responden!D15)</f>
        <v>2.5099999999999998</v>
      </c>
      <c r="E14" s="61" t="str">
        <f>IF(OR(W139="-",W142="-",W145="-",W148="-",W151="-",W154="-",W157="-"),"-",IFERROR(AVERAGE(W139:W159),"Not Applicable"))</f>
        <v>-</v>
      </c>
      <c r="F14" s="362"/>
      <c r="G14" s="376"/>
      <c r="H14" s="358"/>
      <c r="I14" s="359"/>
      <c r="J14" s="359"/>
      <c r="K14" s="359"/>
      <c r="L14" s="359"/>
      <c r="M14" s="359"/>
      <c r="N14" s="359"/>
      <c r="O14" s="360"/>
      <c r="P14" s="14">
        <v>5</v>
      </c>
      <c r="S14" s="345"/>
      <c r="T14" s="347"/>
      <c r="U14" s="342"/>
      <c r="V14" s="351"/>
      <c r="W14" s="339"/>
    </row>
    <row r="15" spans="2:23" ht="20" customHeight="1" thickBot="1" x14ac:dyDescent="0.2">
      <c r="B15" s="368"/>
      <c r="C15" s="36" t="str">
        <f>'Kematangan Kamsiber'!T160</f>
        <v>Melindungi sumber daya manusia</v>
      </c>
      <c r="D15" s="63">
        <f>IF(ISBLANK(Responden!D15),"-",Responden!D15)</f>
        <v>2.5099999999999998</v>
      </c>
      <c r="E15" s="59" t="str">
        <f>IF(OR(W160="-",W163="-",W166="-"),"-",IFERROR(AVERAGE(W160:W168),"Not Applicable"))</f>
        <v>-</v>
      </c>
      <c r="F15" s="362"/>
      <c r="G15" s="376"/>
      <c r="H15" s="358"/>
      <c r="I15" s="359"/>
      <c r="J15" s="359"/>
      <c r="K15" s="359"/>
      <c r="L15" s="359"/>
      <c r="M15" s="359"/>
      <c r="N15" s="359"/>
      <c r="O15" s="360"/>
      <c r="P15" s="14">
        <v>5</v>
      </c>
      <c r="S15" s="345"/>
      <c r="T15" s="347"/>
      <c r="U15" s="343"/>
      <c r="V15" s="352"/>
      <c r="W15" s="340"/>
    </row>
    <row r="16" spans="2:23" ht="20" customHeight="1" thickBot="1" x14ac:dyDescent="0.2">
      <c r="B16" s="369" t="s">
        <v>1036</v>
      </c>
      <c r="C16" s="34" t="str">
        <f>'Kematangan Kamsiber'!T169</f>
        <v>Mengelola deteksi Peristiwa Siber</v>
      </c>
      <c r="D16" s="60">
        <f>IF(ISBLANK(Responden!D15),"-",Responden!D15)</f>
        <v>2.5099999999999998</v>
      </c>
      <c r="E16" s="61" t="str">
        <f>IF(OR(W169="-",W172="-",W175="-",W178="-"),"-",IFERROR(AVERAGE(W169:W180),"Not Applicable"))</f>
        <v>-</v>
      </c>
      <c r="F16" s="361" t="str">
        <f>IFERROR(AVERAGE(E16:E18),"-")</f>
        <v>-</v>
      </c>
      <c r="G16" s="378" t="str">
        <f>IF(AND(F16&gt;=0,F16&lt;=1.5),"Level 1 - Awal",IF(AND(F16&gt;=1.51,F16&lt;=2.5),"Level 2 - Berulang",IF(AND(F16&gt;=2.51,F16&lt;=3.5),"Level 3 - Terdefinisi",IF(AND(F16&gt;=3.51,F16&lt;=4.5),"Level 4 - Terkelola",IF(AND(F16&gt;=4.51,F16&lt;=5),"Level 5 - Inovatif","INPUT BELUM LENGKAP")))))</f>
        <v>INPUT BELUM LENGKAP</v>
      </c>
      <c r="H16" s="358"/>
      <c r="I16" s="359"/>
      <c r="J16" s="359"/>
      <c r="K16" s="359"/>
      <c r="L16" s="359"/>
      <c r="M16" s="359"/>
      <c r="N16" s="359"/>
      <c r="O16" s="360"/>
      <c r="P16" s="14">
        <v>5</v>
      </c>
      <c r="S16" s="345"/>
      <c r="T16" s="347"/>
      <c r="U16" s="341" t="str">
        <f>'I Identifikasi'!B17</f>
        <v>Mengembangkan strategi untuk meningkatkan pengamanan terhadap Sistem Elektronik</v>
      </c>
      <c r="V16" s="350" t="s">
        <v>1033</v>
      </c>
      <c r="W16" s="338" t="str">
        <f>IF(OR(ISBLANK('I Identifikasi'!D18),ISBLANK('I Identifikasi'!D19)),"-",IFERROR(AVERAGE('I Identifikasi'!D18:D19),"Not Applicable"))</f>
        <v>-</v>
      </c>
    </row>
    <row r="17" spans="2:29" ht="20" customHeight="1" thickBot="1" x14ac:dyDescent="0.2">
      <c r="B17" s="370"/>
      <c r="C17" s="35" t="str">
        <f>'Kematangan Kamsiber'!T181</f>
        <v>Menganalisis anomali dan Peristiwa Siber</v>
      </c>
      <c r="D17" s="62">
        <f>IF(ISBLANK(Responden!D15),"-",Responden!D15)</f>
        <v>2.5099999999999998</v>
      </c>
      <c r="E17" s="61" t="str">
        <f>IF(OR(W181="-",W184="-",W187="-",W190="-"),"-",IFERROR(AVERAGE(W181:W192),"Not Applicable"))</f>
        <v>-</v>
      </c>
      <c r="F17" s="362"/>
      <c r="G17" s="376"/>
      <c r="H17" s="358"/>
      <c r="I17" s="359"/>
      <c r="J17" s="359"/>
      <c r="K17" s="359"/>
      <c r="L17" s="359"/>
      <c r="M17" s="359"/>
      <c r="N17" s="359"/>
      <c r="O17" s="360"/>
      <c r="P17" s="14">
        <v>5</v>
      </c>
      <c r="S17" s="345"/>
      <c r="T17" s="347"/>
      <c r="U17" s="342"/>
      <c r="V17" s="351"/>
      <c r="W17" s="339"/>
    </row>
    <row r="18" spans="2:29" ht="20" customHeight="1" thickBot="1" x14ac:dyDescent="0.2">
      <c r="B18" s="371"/>
      <c r="C18" s="36" t="str">
        <f>'Kematangan Kamsiber'!T193</f>
        <v>Memantau Peristiwa Siber berkelanjutan</v>
      </c>
      <c r="D18" s="63">
        <f>IF(ISBLANK(Responden!D15),"-",Responden!D15)</f>
        <v>2.5099999999999998</v>
      </c>
      <c r="E18" s="59" t="str">
        <f>IF(OR(W193="-",W196="-",W199="-",W202="-"),"-",IFERROR(AVERAGE(W193:W204),"Not Applicable"))</f>
        <v>-</v>
      </c>
      <c r="F18" s="362"/>
      <c r="G18" s="376"/>
      <c r="H18" s="358"/>
      <c r="I18" s="359"/>
      <c r="J18" s="359"/>
      <c r="K18" s="359"/>
      <c r="L18" s="359"/>
      <c r="M18" s="359"/>
      <c r="N18" s="359"/>
      <c r="O18" s="360"/>
      <c r="P18" s="14">
        <v>5</v>
      </c>
      <c r="S18" s="345"/>
      <c r="T18" s="347"/>
      <c r="U18" s="343"/>
      <c r="V18" s="352"/>
      <c r="W18" s="340"/>
    </row>
    <row r="19" spans="2:29" ht="20" customHeight="1" thickBot="1" x14ac:dyDescent="0.2">
      <c r="B19" s="372" t="s">
        <v>1037</v>
      </c>
      <c r="C19" s="34" t="str">
        <f>'Kematangan Kamsiber'!T205</f>
        <v xml:space="preserve">Menyusun perencanaan penanggulangan dan pemulihan Insiden Siber </v>
      </c>
      <c r="D19" s="60">
        <f>IF(ISBLANK(Responden!D15),"-",Responden!D15)</f>
        <v>2.5099999999999998</v>
      </c>
      <c r="E19" s="61" t="str">
        <f>IF(OR(W205="-",W208="-",W211="-",W214="-",W217="-"),"-",IFERROR(AVERAGE(W205:W219),"Not Applicable"))</f>
        <v>-</v>
      </c>
      <c r="F19" s="361" t="str">
        <f>IFERROR(AVERAGE(E19:E22),"-")</f>
        <v>-</v>
      </c>
      <c r="G19" s="375" t="str">
        <f>IF(AND(F19&gt;=0,F19&lt;=1.5),"Level 1 - Awal",IF(AND(F19&gt;=1.51,F19&lt;=2.5),"Level 2 - Berulang",IF(AND(F19&gt;=2.51,F19&lt;=3.5),"Level 3 - Terdefinisi",IF(AND(F19&gt;=3.51,F19&lt;=4.5),"Level 4 - Terkelola",IF(AND(F19&gt;=4.51,F19&lt;=5),"Level 5 - Inovatif","INPUT BELUM LENGKAP")))))</f>
        <v>INPUT BELUM LENGKAP</v>
      </c>
      <c r="H19" s="358"/>
      <c r="I19" s="359"/>
      <c r="J19" s="359"/>
      <c r="K19" s="359"/>
      <c r="L19" s="359"/>
      <c r="M19" s="359"/>
      <c r="N19" s="359"/>
      <c r="O19" s="360"/>
      <c r="P19" s="14">
        <v>5</v>
      </c>
      <c r="S19" s="345"/>
      <c r="T19" s="347"/>
      <c r="U19" s="341" t="str">
        <f>'I Identifikasi'!B20</f>
        <v>Menetapkan persyaratan yang dibutuhkan untuk mendukung operasional Sistem Elektronik pada semua keadaan</v>
      </c>
      <c r="V19" s="350" t="s">
        <v>1033</v>
      </c>
      <c r="W19" s="338" t="str">
        <f>IF(OR(ISBLANK('I Identifikasi'!D21)),"-",IFERROR(AVERAGE('I Identifikasi'!D21),"Not Applicable"))</f>
        <v>-</v>
      </c>
    </row>
    <row r="20" spans="2:29" ht="20" customHeight="1" thickBot="1" x14ac:dyDescent="0.2">
      <c r="B20" s="373"/>
      <c r="C20" s="35" t="str">
        <f>'Kematangan Kamsiber'!T220</f>
        <v>Menganalisis dan melaporkan Insiden Siber</v>
      </c>
      <c r="D20" s="62">
        <f>IF(ISBLANK(Responden!D15),"-",Responden!D15)</f>
        <v>2.5099999999999998</v>
      </c>
      <c r="E20" s="61" t="str">
        <f>IF(OR(W220="-",W223="-",W226="-",W229="-"),"-",IFERROR(AVERAGE(W220:W231),"Not Applicable"))</f>
        <v>-</v>
      </c>
      <c r="F20" s="362"/>
      <c r="G20" s="376"/>
      <c r="H20" s="358"/>
      <c r="I20" s="359"/>
      <c r="J20" s="359"/>
      <c r="K20" s="359"/>
      <c r="L20" s="359"/>
      <c r="M20" s="359"/>
      <c r="N20" s="359"/>
      <c r="O20" s="360"/>
      <c r="P20" s="14">
        <v>5</v>
      </c>
      <c r="S20" s="345"/>
      <c r="T20" s="347"/>
      <c r="U20" s="342"/>
      <c r="V20" s="351"/>
      <c r="W20" s="339"/>
    </row>
    <row r="21" spans="2:29" ht="20" customHeight="1" thickBot="1" x14ac:dyDescent="0.2">
      <c r="B21" s="373"/>
      <c r="C21" s="35" t="str">
        <f>'Kematangan Kamsiber'!T232</f>
        <v>Melaksanakan penanggulangan dan pemulihan Insiden Siber</v>
      </c>
      <c r="D21" s="62">
        <f>IF(ISBLANK(Responden!D15),"-",Responden!D15)</f>
        <v>2.5099999999999998</v>
      </c>
      <c r="E21" s="61" t="str">
        <f>IF(OR(W232="-",W235="-",W238="-",W241="-",W244="-",W247="-",W250="-",W253="-",W256="-",W259="-"),"-",IFERROR(AVERAGE(W232:W261),"Not Applicable"))</f>
        <v>-</v>
      </c>
      <c r="F21" s="362"/>
      <c r="G21" s="376"/>
      <c r="H21" s="358"/>
      <c r="I21" s="359"/>
      <c r="J21" s="359"/>
      <c r="K21" s="359"/>
      <c r="L21" s="359"/>
      <c r="M21" s="359"/>
      <c r="N21" s="359"/>
      <c r="O21" s="360"/>
      <c r="P21" s="14">
        <v>5</v>
      </c>
      <c r="S21" s="345"/>
      <c r="T21" s="347"/>
      <c r="U21" s="343"/>
      <c r="V21" s="352"/>
      <c r="W21" s="340"/>
    </row>
    <row r="22" spans="2:29" ht="17" thickBot="1" x14ac:dyDescent="0.2">
      <c r="B22" s="374"/>
      <c r="C22" s="36" t="str">
        <f>'Kematangan Kamsiber'!T262</f>
        <v>Meningkatkan keamanan setelah terjadinya Insiden Siber</v>
      </c>
      <c r="D22" s="63">
        <f>IF(ISBLANK(Responden!D15),"-",Responden!D15)</f>
        <v>2.5099999999999998</v>
      </c>
      <c r="E22" s="59" t="str">
        <f>IF(OR(W262="-",W265="-",W268="-",W271="-"),"-",IFERROR(AVERAGE(W262:W273),"Not Applicable"))</f>
        <v>-</v>
      </c>
      <c r="F22" s="362"/>
      <c r="G22" s="376"/>
      <c r="H22" s="358"/>
      <c r="I22" s="359"/>
      <c r="J22" s="359"/>
      <c r="K22" s="359"/>
      <c r="L22" s="359"/>
      <c r="M22" s="359"/>
      <c r="N22" s="359"/>
      <c r="O22" s="360"/>
      <c r="P22" s="14">
        <v>5</v>
      </c>
      <c r="S22" s="345"/>
      <c r="T22" s="347"/>
      <c r="U22" s="341" t="str">
        <f>'I Identifikasi'!B22</f>
        <v>Menetapkan kebijakan penggunaan aset informasi bagi pegawai dan pihak ketiga</v>
      </c>
      <c r="V22" s="350" t="s">
        <v>1033</v>
      </c>
      <c r="W22" s="338" t="str">
        <f>IF(OR(ISBLANK('I Identifikasi'!D23)),"-",IFERROR(AVERAGE('I Identifikasi'!D23),"Not Applicable"))</f>
        <v>-</v>
      </c>
    </row>
    <row r="23" spans="2:29" x14ac:dyDescent="0.2">
      <c r="C23" s="7"/>
      <c r="S23" s="345"/>
      <c r="T23" s="347"/>
      <c r="U23" s="342"/>
      <c r="V23" s="351"/>
      <c r="W23" s="339"/>
      <c r="AB23" s="7"/>
      <c r="AC23" s="7"/>
    </row>
    <row r="24" spans="2:29" ht="16" thickBot="1" x14ac:dyDescent="0.25">
      <c r="S24" s="345"/>
      <c r="T24" s="347"/>
      <c r="U24" s="343"/>
      <c r="V24" s="352"/>
      <c r="W24" s="340"/>
      <c r="AB24" s="7"/>
      <c r="AC24" s="7"/>
    </row>
    <row r="25" spans="2:29" x14ac:dyDescent="0.2">
      <c r="S25" s="345"/>
      <c r="T25" s="346" t="str">
        <f>'I Identifikasi'!B24</f>
        <v>Mengelola aset informasi</v>
      </c>
      <c r="U25" s="341" t="str">
        <f>'I Identifikasi'!B25</f>
        <v>Mengelola daftar inventaris aset informasi</v>
      </c>
      <c r="V25" s="350" t="s">
        <v>1038</v>
      </c>
      <c r="W25" s="338" t="str">
        <f>IF(OR(ISBLANK('I Identifikasi'!D26),ISBLANK('I Identifikasi'!D27)),"-",IFERROR(AVERAGE('I Identifikasi'!D26:D27),"Not Applicable"))</f>
        <v>-</v>
      </c>
      <c r="AA25" s="7"/>
      <c r="AB25" s="7"/>
      <c r="AC25" s="7"/>
    </row>
    <row r="26" spans="2:29" ht="15" customHeight="1" x14ac:dyDescent="0.15">
      <c r="S26" s="345"/>
      <c r="T26" s="347"/>
      <c r="U26" s="342"/>
      <c r="V26" s="351"/>
      <c r="W26" s="339"/>
    </row>
    <row r="27" spans="2:29" ht="15" customHeight="1" thickBot="1" x14ac:dyDescent="0.2">
      <c r="K27" s="15" t="s">
        <v>1027</v>
      </c>
      <c r="L27" s="10" t="s">
        <v>1050</v>
      </c>
      <c r="M27" s="159" t="s">
        <v>1051</v>
      </c>
      <c r="N27" s="10" t="s">
        <v>1026</v>
      </c>
      <c r="S27" s="345"/>
      <c r="T27" s="347"/>
      <c r="U27" s="343"/>
      <c r="V27" s="352"/>
      <c r="W27" s="340"/>
    </row>
    <row r="28" spans="2:29" ht="15" customHeight="1" x14ac:dyDescent="0.15">
      <c r="K28" s="10" t="str">
        <f>B5</f>
        <v>IDENTIFIKASI</v>
      </c>
      <c r="L28" s="16">
        <f>D4</f>
        <v>2.5099999999999998</v>
      </c>
      <c r="M28" s="17" t="str">
        <f>F5</f>
        <v>-</v>
      </c>
      <c r="N28" s="16">
        <v>5</v>
      </c>
      <c r="S28" s="345"/>
      <c r="T28" s="347"/>
      <c r="U28" s="341" t="str">
        <f>'I Identifikasi'!B28</f>
        <v xml:space="preserve">Memetakan jalur komunikasi dan alur data pada organisasi </v>
      </c>
      <c r="V28" s="350" t="s">
        <v>1039</v>
      </c>
      <c r="W28" s="338" t="str">
        <f>IF(OR(ISBLANK('I Identifikasi'!D29)),"-",IFERROR(AVERAGE('I Identifikasi'!D29),"Not Applicable"))</f>
        <v>-</v>
      </c>
    </row>
    <row r="29" spans="2:29" ht="14" x14ac:dyDescent="0.15">
      <c r="K29" s="10" t="str">
        <f>B10</f>
        <v>PROTEKSI</v>
      </c>
      <c r="L29" s="16">
        <f>D5</f>
        <v>2.5099999999999998</v>
      </c>
      <c r="M29" s="17" t="str">
        <f>F10</f>
        <v>-</v>
      </c>
      <c r="N29" s="16">
        <v>5</v>
      </c>
      <c r="S29" s="345"/>
      <c r="T29" s="347"/>
      <c r="U29" s="342"/>
      <c r="V29" s="351"/>
      <c r="W29" s="339"/>
    </row>
    <row r="30" spans="2:29" thickBot="1" x14ac:dyDescent="0.2">
      <c r="K30" s="10" t="str">
        <f>B16</f>
        <v>DETEKSI</v>
      </c>
      <c r="L30" s="16">
        <f>D6</f>
        <v>2.5099999999999998</v>
      </c>
      <c r="M30" s="17" t="str">
        <f>F16</f>
        <v>-</v>
      </c>
      <c r="N30" s="16">
        <v>5</v>
      </c>
      <c r="S30" s="345"/>
      <c r="T30" s="347"/>
      <c r="U30" s="343"/>
      <c r="V30" s="352"/>
      <c r="W30" s="340"/>
    </row>
    <row r="31" spans="2:29" ht="14" x14ac:dyDescent="0.15">
      <c r="K31" s="10" t="str">
        <f>B19</f>
        <v>PENANGGULANGAN DAN PEMULIHAN</v>
      </c>
      <c r="L31" s="16">
        <f>D7</f>
        <v>2.5099999999999998</v>
      </c>
      <c r="M31" s="17" t="str">
        <f>F19</f>
        <v>-</v>
      </c>
      <c r="N31" s="16">
        <v>5</v>
      </c>
      <c r="S31" s="345"/>
      <c r="T31" s="347"/>
      <c r="U31" s="341" t="str">
        <f>'I Identifikasi'!B30</f>
        <v>Menyusun katalog sistem informasi eksternal yang menggunakan data milik organisasi</v>
      </c>
      <c r="V31" s="350" t="s">
        <v>1033</v>
      </c>
      <c r="W31" s="338" t="str">
        <f>IF(OR(ISBLANK('I Identifikasi'!D31),ISBLANK('I Identifikasi'!D32)),"-",IFERROR(AVERAGE('I Identifikasi'!D31:D32),"Not Applicable"))</f>
        <v>-</v>
      </c>
    </row>
    <row r="32" spans="2:29" ht="13" x14ac:dyDescent="0.15">
      <c r="S32" s="345"/>
      <c r="T32" s="347"/>
      <c r="U32" s="342"/>
      <c r="V32" s="351"/>
      <c r="W32" s="339"/>
    </row>
    <row r="33" spans="19:23" ht="14" thickBot="1" x14ac:dyDescent="0.2">
      <c r="S33" s="345"/>
      <c r="T33" s="347"/>
      <c r="U33" s="343"/>
      <c r="V33" s="352"/>
      <c r="W33" s="340"/>
    </row>
    <row r="34" spans="19:23" ht="13" x14ac:dyDescent="0.15">
      <c r="S34" s="345"/>
      <c r="T34" s="347"/>
      <c r="U34" s="341" t="str">
        <f>'I Identifikasi'!B33</f>
        <v>Menyusun prioritas aset informasi berdasarkan klasifikasi, kekritisan, dan nilai bisnisnya</v>
      </c>
      <c r="V34" s="350" t="s">
        <v>1033</v>
      </c>
      <c r="W34" s="338" t="str">
        <f>IF(OR(ISBLANK('I Identifikasi'!D34)),"-",IFERROR(AVERAGE('I Identifikasi'!D34),"Not Applicable"))</f>
        <v>-</v>
      </c>
    </row>
    <row r="35" spans="19:23" ht="13" x14ac:dyDescent="0.15">
      <c r="S35" s="345"/>
      <c r="T35" s="347"/>
      <c r="U35" s="342"/>
      <c r="V35" s="351"/>
      <c r="W35" s="339"/>
    </row>
    <row r="36" spans="19:23" ht="14" thickBot="1" x14ac:dyDescent="0.2">
      <c r="S36" s="345"/>
      <c r="T36" s="347"/>
      <c r="U36" s="343"/>
      <c r="V36" s="352"/>
      <c r="W36" s="340"/>
    </row>
    <row r="37" spans="19:23" ht="13" x14ac:dyDescent="0.15">
      <c r="S37" s="345"/>
      <c r="T37" s="347"/>
      <c r="U37" s="341" t="str">
        <f>'I Identifikasi'!B35</f>
        <v>Mengendalikan aset informasi milik organisasi</v>
      </c>
      <c r="V37" s="350" t="s">
        <v>1038</v>
      </c>
      <c r="W37" s="338" t="str">
        <f>IF(OR(ISBLANK('I Identifikasi'!D36),ISBLANK('I Identifikasi'!D37)),"-",IFERROR(AVERAGE('I Identifikasi'!D36:D37),"Not Applicable"))</f>
        <v>-</v>
      </c>
    </row>
    <row r="38" spans="19:23" ht="13" x14ac:dyDescent="0.15">
      <c r="S38" s="345"/>
      <c r="T38" s="347"/>
      <c r="U38" s="342"/>
      <c r="V38" s="351"/>
      <c r="W38" s="339"/>
    </row>
    <row r="39" spans="19:23" ht="14" thickBot="1" x14ac:dyDescent="0.2">
      <c r="S39" s="345"/>
      <c r="T39" s="348"/>
      <c r="U39" s="343"/>
      <c r="V39" s="352"/>
      <c r="W39" s="340"/>
    </row>
    <row r="40" spans="19:23" ht="13" x14ac:dyDescent="0.15">
      <c r="S40" s="345"/>
      <c r="T40" s="346" t="str">
        <f>'I Identifikasi'!B38</f>
        <v>Menilai dan mengelola risiko Keamanan Siber</v>
      </c>
      <c r="U40" s="341" t="str">
        <f>'I Identifikasi'!B39</f>
        <v>Mengidentifikasi dan mendokumentasikan kerentanan terhadap aset informasi</v>
      </c>
      <c r="V40" s="350" t="s">
        <v>1039</v>
      </c>
      <c r="W40" s="338" t="str">
        <f>IF(OR(ISBLANK('I Identifikasi'!D40)),"-",IFERROR(AVERAGE('I Identifikasi'!D40),"Not Applicable"))</f>
        <v>-</v>
      </c>
    </row>
    <row r="41" spans="19:23" ht="13" x14ac:dyDescent="0.15">
      <c r="S41" s="345"/>
      <c r="T41" s="347"/>
      <c r="U41" s="342"/>
      <c r="V41" s="351"/>
      <c r="W41" s="339"/>
    </row>
    <row r="42" spans="19:23" ht="14" thickBot="1" x14ac:dyDescent="0.2">
      <c r="S42" s="345"/>
      <c r="T42" s="347"/>
      <c r="U42" s="343"/>
      <c r="V42" s="352"/>
      <c r="W42" s="340"/>
    </row>
    <row r="43" spans="19:23" ht="13" x14ac:dyDescent="0.15">
      <c r="S43" s="345"/>
      <c r="T43" s="347"/>
      <c r="U43" s="341" t="str">
        <f>'I Identifikasi'!B41</f>
        <v>Mengidentifikasi dan mendokumentasikan informasi terkait ancaman dan kerentanan yang diperoleh dari internal maupun eksternal</v>
      </c>
      <c r="V43" s="350" t="s">
        <v>1038</v>
      </c>
      <c r="W43" s="338" t="str">
        <f>IF(OR(ISBLANK('I Identifikasi'!D42),ISBLANK('I Identifikasi'!D43)),"-",IFERROR(AVERAGE('I Identifikasi'!D42:D43),"Not Applicable"))</f>
        <v>-</v>
      </c>
    </row>
    <row r="44" spans="19:23" ht="13" x14ac:dyDescent="0.15">
      <c r="S44" s="345"/>
      <c r="T44" s="347"/>
      <c r="U44" s="342"/>
      <c r="V44" s="351"/>
      <c r="W44" s="339"/>
    </row>
    <row r="45" spans="19:23" ht="14" thickBot="1" x14ac:dyDescent="0.2">
      <c r="S45" s="345"/>
      <c r="T45" s="347"/>
      <c r="U45" s="343"/>
      <c r="V45" s="352"/>
      <c r="W45" s="340"/>
    </row>
    <row r="46" spans="19:23" ht="13" x14ac:dyDescent="0.15">
      <c r="S46" s="345"/>
      <c r="T46" s="347"/>
      <c r="U46" s="341" t="str">
        <f>'I Identifikasi'!B44</f>
        <v>Mengidentifikasi potensi dampak terhadap layanan Sistem Elektronik dan kemungkinan terjadinya dampak tersebut</v>
      </c>
      <c r="V46" s="350" t="s">
        <v>1033</v>
      </c>
      <c r="W46" s="338" t="str">
        <f>IF(OR(ISBLANK('I Identifikasi'!D45)),"-",IFERROR(AVERAGE('I Identifikasi'!D45),"Not Applicable"))</f>
        <v>-</v>
      </c>
    </row>
    <row r="47" spans="19:23" ht="13" x14ac:dyDescent="0.15">
      <c r="S47" s="345"/>
      <c r="T47" s="347"/>
      <c r="U47" s="342"/>
      <c r="V47" s="351"/>
      <c r="W47" s="339"/>
    </row>
    <row r="48" spans="19:23" ht="14" thickBot="1" x14ac:dyDescent="0.2">
      <c r="S48" s="345"/>
      <c r="T48" s="347"/>
      <c r="U48" s="343"/>
      <c r="V48" s="352"/>
      <c r="W48" s="340"/>
    </row>
    <row r="49" spans="3:23" ht="13" x14ac:dyDescent="0.15">
      <c r="S49" s="345"/>
      <c r="T49" s="347"/>
      <c r="U49" s="341" t="str">
        <f>'I Identifikasi'!B46</f>
        <v>Menganalisis nilai risiko terhadap Sistem Elektronik</v>
      </c>
      <c r="V49" s="350" t="s">
        <v>1033</v>
      </c>
      <c r="W49" s="338" t="str">
        <f>IF(OR(ISBLANK('I Identifikasi'!D47),ISBLANK('I Identifikasi'!D48),ISBLANK('I Identifikasi'!D49),ISBLANK('I Identifikasi'!D50),ISBLANK('I Identifikasi'!D51),ISBLANK('I Identifikasi'!D52),ISBLANK('I Identifikasi'!D53)),"-",IFERROR(AVERAGE('I Identifikasi'!D47:D53),"Not Applicable"))</f>
        <v>-</v>
      </c>
    </row>
    <row r="50" spans="3:23" ht="13" x14ac:dyDescent="0.15">
      <c r="S50" s="345"/>
      <c r="T50" s="347"/>
      <c r="U50" s="342"/>
      <c r="V50" s="351"/>
      <c r="W50" s="339"/>
    </row>
    <row r="51" spans="3:23" ht="14" thickBot="1" x14ac:dyDescent="0.2">
      <c r="S51" s="345"/>
      <c r="T51" s="347"/>
      <c r="U51" s="343"/>
      <c r="V51" s="352"/>
      <c r="W51" s="340"/>
    </row>
    <row r="52" spans="3:23" ht="13" x14ac:dyDescent="0.15">
      <c r="S52" s="345"/>
      <c r="T52" s="347"/>
      <c r="U52" s="341" t="str">
        <f>'I Identifikasi'!B54</f>
        <v>Mengidentifikasi dan menyusun prioritas mitigasi terhadap risiko</v>
      </c>
      <c r="V52" s="350" t="s">
        <v>1033</v>
      </c>
      <c r="W52" s="338" t="str">
        <f>IF(OR(ISBLANK('I Identifikasi'!D55),ISBLANK('I Identifikasi'!D56)),"-",IFERROR(AVERAGE('I Identifikasi'!D55:D56),"Not Applicable"))</f>
        <v>-</v>
      </c>
    </row>
    <row r="53" spans="3:23" ht="13" x14ac:dyDescent="0.15">
      <c r="S53" s="345"/>
      <c r="T53" s="347"/>
      <c r="U53" s="342"/>
      <c r="V53" s="351"/>
      <c r="W53" s="339"/>
    </row>
    <row r="54" spans="3:23" ht="14" thickBot="1" x14ac:dyDescent="0.2">
      <c r="S54" s="345"/>
      <c r="T54" s="347"/>
      <c r="U54" s="343"/>
      <c r="V54" s="352"/>
      <c r="W54" s="340"/>
    </row>
    <row r="55" spans="3:23" ht="13" x14ac:dyDescent="0.15">
      <c r="S55" s="345"/>
      <c r="T55" s="347"/>
      <c r="U55" s="341" t="str">
        <f>'I Identifikasi'!B57</f>
        <v>Menentukan dan mengomunikasikan toleransi risiko organisasi</v>
      </c>
      <c r="V55" s="350" t="s">
        <v>1033</v>
      </c>
      <c r="W55" s="338" t="str">
        <f>IF(OR(ISBLANK('I Identifikasi'!D59)),"-",IFERROR(AVERAGE('I Identifikasi'!D59),"Not Applicable"))</f>
        <v>-</v>
      </c>
    </row>
    <row r="56" spans="3:23" ht="13" x14ac:dyDescent="0.15">
      <c r="S56" s="345"/>
      <c r="T56" s="347"/>
      <c r="U56" s="342"/>
      <c r="V56" s="351"/>
      <c r="W56" s="339"/>
    </row>
    <row r="57" spans="3:23" ht="14" thickBot="1" x14ac:dyDescent="0.2">
      <c r="S57" s="345"/>
      <c r="T57" s="347"/>
      <c r="U57" s="343"/>
      <c r="V57" s="352"/>
      <c r="W57" s="340"/>
    </row>
    <row r="58" spans="3:23" ht="13" x14ac:dyDescent="0.15">
      <c r="C58" s="11"/>
      <c r="S58" s="345"/>
      <c r="T58" s="347"/>
      <c r="U58" s="341" t="str">
        <f>'I Identifikasi'!B60</f>
        <v>Mengelola hasil penerapan manajemen risiko yang telah ditetapkan</v>
      </c>
      <c r="V58" s="350" t="s">
        <v>1033</v>
      </c>
      <c r="W58" s="338" t="str">
        <f>IF(OR(ISBLANK('I Identifikasi'!D61),ISBLANK('I Identifikasi'!D62),ISBLANK('I Identifikasi'!D63)),"-",IFERROR(AVERAGE('I Identifikasi'!D61:D63),"Not Applicable"))</f>
        <v>-</v>
      </c>
    </row>
    <row r="59" spans="3:23" ht="13" x14ac:dyDescent="0.15">
      <c r="S59" s="345"/>
      <c r="T59" s="347"/>
      <c r="U59" s="342"/>
      <c r="V59" s="351"/>
      <c r="W59" s="339"/>
    </row>
    <row r="60" spans="3:23" ht="14" thickBot="1" x14ac:dyDescent="0.2">
      <c r="S60" s="345"/>
      <c r="T60" s="347"/>
      <c r="U60" s="343"/>
      <c r="V60" s="352"/>
      <c r="W60" s="340"/>
    </row>
    <row r="61" spans="3:23" ht="13" x14ac:dyDescent="0.15">
      <c r="S61" s="345"/>
      <c r="T61" s="347"/>
      <c r="U61" s="341" t="str">
        <f>'I Identifikasi'!B64</f>
        <v>Melakukan reviu terhadap hasil penerapan manajemen risiko</v>
      </c>
      <c r="V61" s="350" t="s">
        <v>1033</v>
      </c>
      <c r="W61" s="338" t="str">
        <f>IF(OR(ISBLANK('I Identifikasi'!D65)),"-",IFERROR(AVERAGE('I Identifikasi'!D65),"Not Applicable"))</f>
        <v>-</v>
      </c>
    </row>
    <row r="62" spans="3:23" ht="13" x14ac:dyDescent="0.15">
      <c r="S62" s="345"/>
      <c r="T62" s="347"/>
      <c r="U62" s="342"/>
      <c r="V62" s="351"/>
      <c r="W62" s="339"/>
    </row>
    <row r="63" spans="3:23" ht="14" thickBot="1" x14ac:dyDescent="0.2">
      <c r="S63" s="345"/>
      <c r="T63" s="348"/>
      <c r="U63" s="343"/>
      <c r="V63" s="352"/>
      <c r="W63" s="340"/>
    </row>
    <row r="64" spans="3:23" ht="13" x14ac:dyDescent="0.15">
      <c r="S64" s="345"/>
      <c r="T64" s="346" t="str">
        <f>'I Identifikasi'!B66</f>
        <v>Mengelola risiko rantai pasok</v>
      </c>
      <c r="U64" s="341" t="str">
        <f>'I Identifikasi'!B67</f>
        <v>Mengidentifikasi dan menetapkan proses manajemen risiko rantai pasok</v>
      </c>
      <c r="V64" s="350" t="s">
        <v>1033</v>
      </c>
      <c r="W64" s="338" t="str">
        <f>IF(OR(ISBLANK('I Identifikasi'!D68),ISBLANK('I Identifikasi'!D69)),"-",IFERROR(AVERAGE('I Identifikasi'!D68:D69),"Not Applicable"))</f>
        <v>-</v>
      </c>
    </row>
    <row r="65" spans="19:23" ht="13" x14ac:dyDescent="0.15">
      <c r="S65" s="345"/>
      <c r="T65" s="347"/>
      <c r="U65" s="342"/>
      <c r="V65" s="351"/>
      <c r="W65" s="339"/>
    </row>
    <row r="66" spans="19:23" ht="14" thickBot="1" x14ac:dyDescent="0.2">
      <c r="S66" s="345"/>
      <c r="T66" s="347"/>
      <c r="U66" s="343"/>
      <c r="V66" s="352"/>
      <c r="W66" s="340"/>
    </row>
    <row r="67" spans="19:23" ht="13" x14ac:dyDescent="0.15">
      <c r="S67" s="345"/>
      <c r="T67" s="347"/>
      <c r="U67" s="341" t="str">
        <f>'I Identifikasi'!B70</f>
        <v>Mengidentifikasi pemasok dan mitra pihak ketiga dari setiap aset informasi di Sistem Elektronik</v>
      </c>
      <c r="V67" s="350" t="s">
        <v>1033</v>
      </c>
      <c r="W67" s="338" t="str">
        <f>IF(OR(ISBLANK('I Identifikasi'!D71),ISBLANK('I Identifikasi'!D72)),"-",IFERROR(AVERAGE('I Identifikasi'!D71:D72),"Not Applicable"))</f>
        <v>-</v>
      </c>
    </row>
    <row r="68" spans="19:23" ht="13" x14ac:dyDescent="0.15">
      <c r="S68" s="345"/>
      <c r="T68" s="347"/>
      <c r="U68" s="342"/>
      <c r="V68" s="351"/>
      <c r="W68" s="339"/>
    </row>
    <row r="69" spans="19:23" ht="14" thickBot="1" x14ac:dyDescent="0.2">
      <c r="S69" s="345"/>
      <c r="T69" s="347"/>
      <c r="U69" s="343"/>
      <c r="V69" s="352"/>
      <c r="W69" s="340"/>
    </row>
    <row r="70" spans="19:23" ht="13" x14ac:dyDescent="0.15">
      <c r="S70" s="345"/>
      <c r="T70" s="347"/>
      <c r="U70" s="341" t="str">
        <f>'I Identifikasi'!B73</f>
        <v>Memastikan poin-poin perjanjian kerja sama yang digunakan untuk pemasok dan mitra pihak ketiga telah sesuai dengan kebijakan keamanan siber pada Penyelenggara Sistem Elektronik</v>
      </c>
      <c r="V70" s="350" t="s">
        <v>1033</v>
      </c>
      <c r="W70" s="338" t="str">
        <f>IF(OR(ISBLANK('I Identifikasi'!D74),ISBLANK('I Identifikasi'!D75)),"-",IFERROR(AVERAGE('I Identifikasi'!D74:D75),"Not Applicable"))</f>
        <v>-</v>
      </c>
    </row>
    <row r="71" spans="19:23" ht="13" x14ac:dyDescent="0.15">
      <c r="S71" s="345"/>
      <c r="T71" s="347"/>
      <c r="U71" s="342"/>
      <c r="V71" s="351"/>
      <c r="W71" s="339"/>
    </row>
    <row r="72" spans="19:23" ht="14" thickBot="1" x14ac:dyDescent="0.2">
      <c r="S72" s="345"/>
      <c r="T72" s="347"/>
      <c r="U72" s="343"/>
      <c r="V72" s="352"/>
      <c r="W72" s="340"/>
    </row>
    <row r="73" spans="19:23" ht="13" x14ac:dyDescent="0.15">
      <c r="S73" s="345"/>
      <c r="T73" s="347"/>
      <c r="U73" s="341" t="str">
        <f>'I Identifikasi'!B76</f>
        <v>Melakukan pemeriksaan secara periodik terhadap pemasok dan mitra pihak ketiga terkait pemenuhan kewajiban kerja sama dan keamanannya</v>
      </c>
      <c r="V73" s="350" t="s">
        <v>1033</v>
      </c>
      <c r="W73" s="338" t="str">
        <f>IF(OR(ISBLANK('I Identifikasi'!D77),ISBLANK('I Identifikasi'!D78),ISBLANK('I Identifikasi'!D79)),"-",IFERROR(AVERAGE('I Identifikasi'!D77:D79),"Not Applicable"))</f>
        <v>-</v>
      </c>
    </row>
    <row r="74" spans="19:23" ht="13" x14ac:dyDescent="0.15">
      <c r="S74" s="345"/>
      <c r="T74" s="347"/>
      <c r="U74" s="342"/>
      <c r="V74" s="351"/>
      <c r="W74" s="339"/>
    </row>
    <row r="75" spans="19:23" ht="14" thickBot="1" x14ac:dyDescent="0.2">
      <c r="S75" s="345"/>
      <c r="T75" s="347"/>
      <c r="U75" s="343"/>
      <c r="V75" s="352"/>
      <c r="W75" s="340"/>
    </row>
    <row r="76" spans="19:23" ht="13" x14ac:dyDescent="0.15">
      <c r="S76" s="345"/>
      <c r="T76" s="347"/>
      <c r="U76" s="341" t="str">
        <f>'I Identifikasi'!B80</f>
        <v>Menyiapkan rencana penanggulangan dan pemulihan pada layanan Sistem Elektronik dengan pihak ketiga yang mendukung layanan tersebut</v>
      </c>
      <c r="V76" s="350" t="s">
        <v>1033</v>
      </c>
      <c r="W76" s="338" t="str">
        <f>IF(OR(ISBLANK('I Identifikasi'!D81),ISBLANK('I Identifikasi'!D82),ISBLANK('I Identifikasi'!D83)),"-",IFERROR(AVERAGE('I Identifikasi'!D81:D83),"Not Applicable"))</f>
        <v>-</v>
      </c>
    </row>
    <row r="77" spans="19:23" ht="13" x14ac:dyDescent="0.15">
      <c r="S77" s="345"/>
      <c r="T77" s="347"/>
      <c r="U77" s="342"/>
      <c r="V77" s="351"/>
      <c r="W77" s="339"/>
    </row>
    <row r="78" spans="19:23" ht="14" thickBot="1" x14ac:dyDescent="0.2">
      <c r="S78" s="345"/>
      <c r="T78" s="348"/>
      <c r="U78" s="343"/>
      <c r="V78" s="352"/>
      <c r="W78" s="340"/>
    </row>
    <row r="79" spans="19:23" ht="13" x14ac:dyDescent="0.15">
      <c r="S79" s="349" t="str">
        <f>B10</f>
        <v>PROTEKSI</v>
      </c>
      <c r="T79" s="346" t="str">
        <f>'II Proteksi'!B3</f>
        <v>Mengelola identitas, autentikasi, dan kendali akses</v>
      </c>
      <c r="U79" s="341" t="str">
        <f>'II Proteksi'!B4</f>
        <v>Mengelola identitas dan kredensial yang menggunakan layanan Sistem Elektronik</v>
      </c>
      <c r="V79" s="350" t="s">
        <v>1038</v>
      </c>
      <c r="W79" s="338" t="str">
        <f>IF(OR(ISBLANK('II Proteksi'!D5)),"-",IFERROR(AVERAGE('II Proteksi'!D5),"Not Applicable"))</f>
        <v>-</v>
      </c>
    </row>
    <row r="80" spans="19:23" ht="13" x14ac:dyDescent="0.15">
      <c r="S80" s="349"/>
      <c r="T80" s="347"/>
      <c r="U80" s="342"/>
      <c r="V80" s="351"/>
      <c r="W80" s="339"/>
    </row>
    <row r="81" spans="19:23" ht="14" thickBot="1" x14ac:dyDescent="0.2">
      <c r="S81" s="349"/>
      <c r="T81" s="347"/>
      <c r="U81" s="343"/>
      <c r="V81" s="352"/>
      <c r="W81" s="340"/>
    </row>
    <row r="82" spans="19:23" ht="13" x14ac:dyDescent="0.15">
      <c r="S82" s="349"/>
      <c r="T82" s="347"/>
      <c r="U82" s="341" t="str">
        <f>'II Proteksi'!B6</f>
        <v>Mengelola akses jarak jauh terhadap layanan Sistem Elektronik</v>
      </c>
      <c r="V82" s="350" t="s">
        <v>1038</v>
      </c>
      <c r="W82" s="338" t="str">
        <f>IF(OR(ISBLANK('II Proteksi'!D7),ISBLANK('II Proteksi'!D8)),"-",IFERROR(AVERAGE('II Proteksi'!D7:D8),"Not Applicable"))</f>
        <v>-</v>
      </c>
    </row>
    <row r="83" spans="19:23" ht="13" x14ac:dyDescent="0.15">
      <c r="S83" s="349"/>
      <c r="T83" s="347"/>
      <c r="U83" s="342"/>
      <c r="V83" s="351"/>
      <c r="W83" s="339"/>
    </row>
    <row r="84" spans="19:23" ht="14" thickBot="1" x14ac:dyDescent="0.2">
      <c r="S84" s="349"/>
      <c r="T84" s="347"/>
      <c r="U84" s="343"/>
      <c r="V84" s="352"/>
      <c r="W84" s="340"/>
    </row>
    <row r="85" spans="19:23" ht="13" x14ac:dyDescent="0.15">
      <c r="S85" s="349"/>
      <c r="T85" s="347"/>
      <c r="U85" s="341" t="str">
        <f>'II Proteksi'!B9</f>
        <v>Mengelola izin akses dan otorisasi layanan Sistem Elektronik</v>
      </c>
      <c r="V85" s="350" t="s">
        <v>1038</v>
      </c>
      <c r="W85" s="338" t="str">
        <f>IF(OR(ISBLANK('II Proteksi'!D10),ISBLANK('II Proteksi'!D11)),"-",IFERROR(AVERAGE('II Proteksi'!D10:D11),"Not Applicable"))</f>
        <v>-</v>
      </c>
    </row>
    <row r="86" spans="19:23" ht="13" x14ac:dyDescent="0.15">
      <c r="S86" s="349"/>
      <c r="T86" s="347"/>
      <c r="U86" s="342"/>
      <c r="V86" s="351"/>
      <c r="W86" s="339"/>
    </row>
    <row r="87" spans="19:23" ht="14" thickBot="1" x14ac:dyDescent="0.2">
      <c r="S87" s="349"/>
      <c r="T87" s="347"/>
      <c r="U87" s="343"/>
      <c r="V87" s="352"/>
      <c r="W87" s="340"/>
    </row>
    <row r="88" spans="19:23" ht="13" x14ac:dyDescent="0.15">
      <c r="S88" s="349"/>
      <c r="T88" s="347"/>
      <c r="U88" s="341" t="str">
        <f>'II Proteksi'!B12</f>
        <v>Memastikan penerapan sistem autentikasi terhadap pengguna, perangkat, dan aset informasi sesuai tingkat risikonya</v>
      </c>
      <c r="V88" s="350" t="s">
        <v>1038</v>
      </c>
      <c r="W88" s="338" t="str">
        <f>IF(OR(ISBLANK('II Proteksi'!D13)),"-",IFERROR(AVERAGE('II Proteksi'!D13),"Not Applicable"))</f>
        <v>-</v>
      </c>
    </row>
    <row r="89" spans="19:23" ht="13" x14ac:dyDescent="0.15">
      <c r="S89" s="349"/>
      <c r="T89" s="347"/>
      <c r="U89" s="342"/>
      <c r="V89" s="351"/>
      <c r="W89" s="339"/>
    </row>
    <row r="90" spans="19:23" ht="14" thickBot="1" x14ac:dyDescent="0.2">
      <c r="S90" s="349"/>
      <c r="T90" s="347"/>
      <c r="U90" s="343"/>
      <c r="V90" s="352"/>
      <c r="W90" s="340"/>
    </row>
    <row r="91" spans="19:23" ht="13" x14ac:dyDescent="0.15">
      <c r="S91" s="349"/>
      <c r="T91" s="346" t="str">
        <f>'II Proteksi'!B14</f>
        <v>Melindungi aset fisik</v>
      </c>
      <c r="U91" s="341" t="str">
        <f>'II Proteksi'!B15</f>
        <v>Menyediakan prosedur operasional pelindungan terhadap aset fisik yang mendukung layanan Sistem Elektronik</v>
      </c>
      <c r="V91" s="350" t="s">
        <v>1038</v>
      </c>
      <c r="W91" s="338" t="str">
        <f>IF(OR(ISBLANK('II Proteksi'!D16),ISBLANK('II Proteksi'!D17),ISBLANK('II Proteksi'!D18)),"-",IFERROR(AVERAGE('II Proteksi'!D16:D18),"Not Applicable"))</f>
        <v>-</v>
      </c>
    </row>
    <row r="92" spans="19:23" ht="13" x14ac:dyDescent="0.15">
      <c r="S92" s="349"/>
      <c r="T92" s="347"/>
      <c r="U92" s="342"/>
      <c r="V92" s="351"/>
      <c r="W92" s="339"/>
    </row>
    <row r="93" spans="19:23" ht="14" thickBot="1" x14ac:dyDescent="0.2">
      <c r="S93" s="349"/>
      <c r="T93" s="347"/>
      <c r="U93" s="343"/>
      <c r="V93" s="352"/>
      <c r="W93" s="340"/>
    </row>
    <row r="94" spans="19:23" ht="13" x14ac:dyDescent="0.15">
      <c r="S94" s="349"/>
      <c r="T94" s="347"/>
      <c r="U94" s="341" t="str">
        <f>'II Proteksi'!B19</f>
        <v>Memastikan proses perbaikan dan pemeliharaan aset informasi pada layanan Sistem Elektronik dilakukan, dicatat, dan dikendalikan sesuai prosedur</v>
      </c>
      <c r="V94" s="350" t="s">
        <v>1038</v>
      </c>
      <c r="W94" s="338" t="str">
        <f>IF(OR(ISBLANK('II Proteksi'!D20),ISBLANK('II Proteksi'!D21)),"-",IFERROR(AVERAGE('II Proteksi'!D20:D21),"Not Applicable"))</f>
        <v>-</v>
      </c>
    </row>
    <row r="95" spans="19:23" ht="13" x14ac:dyDescent="0.15">
      <c r="S95" s="349"/>
      <c r="T95" s="347"/>
      <c r="U95" s="342"/>
      <c r="V95" s="351"/>
      <c r="W95" s="339"/>
    </row>
    <row r="96" spans="19:23" ht="14" thickBot="1" x14ac:dyDescent="0.2">
      <c r="S96" s="349"/>
      <c r="T96" s="347"/>
      <c r="U96" s="343"/>
      <c r="V96" s="352"/>
      <c r="W96" s="340"/>
    </row>
    <row r="97" spans="19:23" ht="13" x14ac:dyDescent="0.15">
      <c r="S97" s="349"/>
      <c r="T97" s="347"/>
      <c r="U97" s="341" t="str">
        <f>'II Proteksi'!B22</f>
        <v>Memastikan proses pemeliharaan jarak jauh terhadap aset informasi pada layanan Sistem Elektronik dilakukan dengan persetujuan penanggung jawab layanan Sistem Elektronik dan didokumentasikan sesuai prosedur</v>
      </c>
      <c r="V97" s="350" t="s">
        <v>1039</v>
      </c>
      <c r="W97" s="338" t="str">
        <f>IF(OR(ISBLANK('II Proteksi'!D23),ISBLANK('II Proteksi'!D24)),"-",IFERROR(AVERAGE('II Proteksi'!D23:D24),"Not Applicable"))</f>
        <v>-</v>
      </c>
    </row>
    <row r="98" spans="19:23" ht="13" x14ac:dyDescent="0.15">
      <c r="S98" s="349"/>
      <c r="T98" s="347"/>
      <c r="U98" s="342"/>
      <c r="V98" s="351"/>
      <c r="W98" s="339"/>
    </row>
    <row r="99" spans="19:23" ht="14" thickBot="1" x14ac:dyDescent="0.2">
      <c r="S99" s="349"/>
      <c r="T99" s="347"/>
      <c r="U99" s="343"/>
      <c r="V99" s="352"/>
      <c r="W99" s="340"/>
    </row>
    <row r="100" spans="19:23" ht="13" customHeight="1" x14ac:dyDescent="0.15">
      <c r="S100" s="349"/>
      <c r="T100" s="347"/>
      <c r="U100" s="341" t="str">
        <f>'II Proteksi'!B25</f>
        <v>Memastikan lingkungan fisik aset informasi pada layanan Sistem Elektronik dipantau secara berkala untuk mendeteksi potensi ancaman</v>
      </c>
      <c r="V100" s="350" t="s">
        <v>1039</v>
      </c>
      <c r="W100" s="338" t="str">
        <f>IF(OR(ISBLANK('II Proteksi'!D26)),"-",IFERROR(AVERAGE('II Proteksi'!D26),"Not Applicable"))</f>
        <v>-</v>
      </c>
    </row>
    <row r="101" spans="19:23" ht="13" customHeight="1" x14ac:dyDescent="0.15">
      <c r="S101" s="349"/>
      <c r="T101" s="347"/>
      <c r="U101" s="342"/>
      <c r="V101" s="351"/>
      <c r="W101" s="339"/>
    </row>
    <row r="102" spans="19:23" ht="14" customHeight="1" thickBot="1" x14ac:dyDescent="0.2">
      <c r="S102" s="349"/>
      <c r="T102" s="347"/>
      <c r="U102" s="343"/>
      <c r="V102" s="352"/>
      <c r="W102" s="340"/>
    </row>
    <row r="103" spans="19:23" ht="13" customHeight="1" x14ac:dyDescent="0.15">
      <c r="S103" s="349"/>
      <c r="T103" s="347"/>
      <c r="U103" s="341" t="str">
        <f>'II Proteksi'!B27</f>
        <v>Memastikan prosedur dan penerapannya senantiasa ditinjau dan ditingkatkan sesuai perkembangan ancaman</v>
      </c>
      <c r="V103" s="350" t="s">
        <v>1033</v>
      </c>
      <c r="W103" s="338" t="str">
        <f>IF(OR(ISBLANK('II Proteksi'!D28)),"-",IFERROR(AVERAGE('II Proteksi'!D28),"Not Applicable"))</f>
        <v>-</v>
      </c>
    </row>
    <row r="104" spans="19:23" ht="13" customHeight="1" x14ac:dyDescent="0.15">
      <c r="S104" s="349"/>
      <c r="T104" s="347"/>
      <c r="U104" s="342"/>
      <c r="V104" s="351"/>
      <c r="W104" s="339"/>
    </row>
    <row r="105" spans="19:23" ht="14" customHeight="1" thickBot="1" x14ac:dyDescent="0.2">
      <c r="S105" s="349"/>
      <c r="T105" s="348"/>
      <c r="U105" s="343"/>
      <c r="V105" s="352"/>
      <c r="W105" s="340"/>
    </row>
    <row r="106" spans="19:23" ht="13" customHeight="1" x14ac:dyDescent="0.15">
      <c r="S106" s="349"/>
      <c r="T106" s="346" t="str">
        <f>'II Proteksi'!B29</f>
        <v>Melindungi data</v>
      </c>
      <c r="U106" s="341" t="str">
        <f>'II Proteksi'!B30</f>
        <v>Pelindungan terhadap data yang tersimpan pada Penyelenggara Sistem Elektronik</v>
      </c>
      <c r="V106" s="350" t="s">
        <v>1038</v>
      </c>
      <c r="W106" s="338" t="str">
        <f>IF(OR(ISBLANK('II Proteksi'!D31),ISBLANK('II Proteksi'!D32)),"-",IFERROR(AVERAGE('II Proteksi'!D31:D32),"Not Applicable"))</f>
        <v>-</v>
      </c>
    </row>
    <row r="107" spans="19:23" ht="13" customHeight="1" x14ac:dyDescent="0.15">
      <c r="S107" s="349"/>
      <c r="T107" s="347"/>
      <c r="U107" s="342"/>
      <c r="V107" s="351"/>
      <c r="W107" s="339"/>
    </row>
    <row r="108" spans="19:23" ht="14" customHeight="1" thickBot="1" x14ac:dyDescent="0.2">
      <c r="S108" s="349"/>
      <c r="T108" s="347"/>
      <c r="U108" s="343"/>
      <c r="V108" s="352"/>
      <c r="W108" s="340"/>
    </row>
    <row r="109" spans="19:23" ht="13" customHeight="1" x14ac:dyDescent="0.15">
      <c r="S109" s="349"/>
      <c r="T109" s="347"/>
      <c r="U109" s="341" t="str">
        <f>'II Proteksi'!B33</f>
        <v>Pelindungan terhadap data yang terkirim dari Penyelenggara Sistem Elektronik</v>
      </c>
      <c r="V109" s="350" t="s">
        <v>1039</v>
      </c>
      <c r="W109" s="338" t="str">
        <f>IF(OR(ISBLANK('II Proteksi'!D34),ISBLANK('II Proteksi'!D35)),"-",IFERROR(AVERAGE('II Proteksi'!D34:D35),"Not Applicable"))</f>
        <v>-</v>
      </c>
    </row>
    <row r="110" spans="19:23" ht="13" customHeight="1" x14ac:dyDescent="0.15">
      <c r="S110" s="349"/>
      <c r="T110" s="347"/>
      <c r="U110" s="342"/>
      <c r="V110" s="351"/>
      <c r="W110" s="339"/>
    </row>
    <row r="111" spans="19:23" ht="14" customHeight="1" thickBot="1" x14ac:dyDescent="0.2">
      <c r="S111" s="349"/>
      <c r="T111" s="347"/>
      <c r="U111" s="343"/>
      <c r="V111" s="352"/>
      <c r="W111" s="340"/>
    </row>
    <row r="112" spans="19:23" ht="13" customHeight="1" x14ac:dyDescent="0.15">
      <c r="S112" s="349"/>
      <c r="T112" s="347"/>
      <c r="U112" s="341" t="str">
        <f>'II Proteksi'!B36</f>
        <v>Memastikan ketersediaan kapasitas ruang penyimpanan data yang memadai</v>
      </c>
      <c r="V112" s="350" t="s">
        <v>1039</v>
      </c>
      <c r="W112" s="338" t="str">
        <f>IF(OR(ISBLANK('II Proteksi'!D37),ISBLANK('II Proteksi'!D38)),"-",IFERROR(AVERAGE('II Proteksi'!D37:D38),"Not Applicable"))</f>
        <v>-</v>
      </c>
    </row>
    <row r="113" spans="19:23" ht="13" customHeight="1" x14ac:dyDescent="0.15">
      <c r="S113" s="349"/>
      <c r="T113" s="347"/>
      <c r="U113" s="342"/>
      <c r="V113" s="351"/>
      <c r="W113" s="339"/>
    </row>
    <row r="114" spans="19:23" ht="14" customHeight="1" thickBot="1" x14ac:dyDescent="0.2">
      <c r="S114" s="349"/>
      <c r="T114" s="347"/>
      <c r="U114" s="343"/>
      <c r="V114" s="352"/>
      <c r="W114" s="340"/>
    </row>
    <row r="115" spans="19:23" ht="13" customHeight="1" x14ac:dyDescent="0.15">
      <c r="S115" s="349"/>
      <c r="T115" s="347"/>
      <c r="U115" s="341" t="str">
        <f>'II Proteksi'!B39</f>
        <v>Mengimplementasikan pelindungan dari kebocoran data</v>
      </c>
      <c r="V115" s="350" t="s">
        <v>1039</v>
      </c>
      <c r="W115" s="338" t="str">
        <f>IF(OR(ISBLANK('II Proteksi'!D40),ISBLANK('II Proteksi'!D41)),"-",IFERROR(AVERAGE('II Proteksi'!D40:D41),"Not Applicable"))</f>
        <v>-</v>
      </c>
    </row>
    <row r="116" spans="19:23" ht="13" customHeight="1" x14ac:dyDescent="0.15">
      <c r="S116" s="349"/>
      <c r="T116" s="347"/>
      <c r="U116" s="342"/>
      <c r="V116" s="351"/>
      <c r="W116" s="339"/>
    </row>
    <row r="117" spans="19:23" ht="14" customHeight="1" thickBot="1" x14ac:dyDescent="0.2">
      <c r="S117" s="349"/>
      <c r="T117" s="347"/>
      <c r="U117" s="343"/>
      <c r="V117" s="352"/>
      <c r="W117" s="340"/>
    </row>
    <row r="118" spans="19:23" ht="13" customHeight="1" x14ac:dyDescent="0.15">
      <c r="S118" s="349"/>
      <c r="T118" s="347"/>
      <c r="U118" s="341" t="str">
        <f>'II Proteksi'!B42</f>
        <v>Mengimplementasikan mekanisme pengecekan integritas data untuk verifikasi perangkat lunak, perangkat keras, dan data</v>
      </c>
      <c r="V118" s="350" t="s">
        <v>1038</v>
      </c>
      <c r="W118" s="338" t="str">
        <f>IF(OR(ISBLANK('II Proteksi'!D43),ISBLANK('II Proteksi'!D44),ISBLANK('II Proteksi'!D45),ISBLANK('II Proteksi'!D46),ISBLANK('II Proteksi'!D47)),"-",IFERROR(AVERAGE('II Proteksi'!D43:D47),"Not Applicable"))</f>
        <v>-</v>
      </c>
    </row>
    <row r="119" spans="19:23" ht="13" customHeight="1" x14ac:dyDescent="0.15">
      <c r="S119" s="349"/>
      <c r="T119" s="347"/>
      <c r="U119" s="342"/>
      <c r="V119" s="351"/>
      <c r="W119" s="339"/>
    </row>
    <row r="120" spans="19:23" ht="14" customHeight="1" thickBot="1" x14ac:dyDescent="0.2">
      <c r="S120" s="349"/>
      <c r="T120" s="347"/>
      <c r="U120" s="343"/>
      <c r="V120" s="352"/>
      <c r="W120" s="340"/>
    </row>
    <row r="121" spans="19:23" ht="13" customHeight="1" x14ac:dyDescent="0.15">
      <c r="S121" s="349"/>
      <c r="T121" s="347"/>
      <c r="U121" s="341" t="str">
        <f>'II Proteksi'!B48</f>
        <v>Memastikan prosedur pencadangan data dilakukan, dipelihara, dan diuji secara berkala</v>
      </c>
      <c r="V121" s="350" t="s">
        <v>1033</v>
      </c>
      <c r="W121" s="338" t="str">
        <f>IF(OR(ISBLANK('II Proteksi'!D49)),"-",IFERROR(AVERAGE('II Proteksi'!D49),"Not Applicable"))</f>
        <v>-</v>
      </c>
    </row>
    <row r="122" spans="19:23" ht="13" customHeight="1" x14ac:dyDescent="0.15">
      <c r="S122" s="349"/>
      <c r="T122" s="347"/>
      <c r="U122" s="342"/>
      <c r="V122" s="351"/>
      <c r="W122" s="339"/>
    </row>
    <row r="123" spans="19:23" ht="14" customHeight="1" thickBot="1" x14ac:dyDescent="0.2">
      <c r="S123" s="349"/>
      <c r="T123" s="347"/>
      <c r="U123" s="343"/>
      <c r="V123" s="352"/>
      <c r="W123" s="340"/>
    </row>
    <row r="124" spans="19:23" ht="13" customHeight="1" x14ac:dyDescent="0.15">
      <c r="S124" s="349"/>
      <c r="T124" s="347"/>
      <c r="U124" s="341" t="str">
        <f>'II Proteksi'!B50</f>
        <v>Menyediakan kebijakan pemusnahan data</v>
      </c>
      <c r="V124" s="350" t="s">
        <v>1033</v>
      </c>
      <c r="W124" s="338" t="str">
        <f>IF(OR(ISBLANK('II Proteksi'!D51)),"-",IFERROR(AVERAGE('II Proteksi'!D51),"Not Applicable"))</f>
        <v>-</v>
      </c>
    </row>
    <row r="125" spans="19:23" ht="13" customHeight="1" x14ac:dyDescent="0.15">
      <c r="S125" s="349"/>
      <c r="T125" s="347"/>
      <c r="U125" s="342"/>
      <c r="V125" s="351"/>
      <c r="W125" s="339"/>
    </row>
    <row r="126" spans="19:23" ht="14" customHeight="1" thickBot="1" x14ac:dyDescent="0.2">
      <c r="S126" s="349"/>
      <c r="T126" s="347"/>
      <c r="U126" s="343"/>
      <c r="V126" s="352"/>
      <c r="W126" s="340"/>
    </row>
    <row r="127" spans="19:23" ht="13" customHeight="1" x14ac:dyDescent="0.15">
      <c r="S127" s="349"/>
      <c r="T127" s="346" t="str">
        <f>'II Proteksi'!B52</f>
        <v>Melindungi aplikasi</v>
      </c>
      <c r="U127" s="341" t="str">
        <f>'II Proteksi'!B53</f>
        <v>Menyediakan prosedur konfigurasi dasar sistem dan kendali perubahan konfigurasi</v>
      </c>
      <c r="V127" s="350" t="s">
        <v>1038</v>
      </c>
      <c r="W127" s="338" t="str">
        <f>IF(OR(ISBLANK('II Proteksi'!D54),ISBLANK('II Proteksi'!D55),ISBLANK('II Proteksi'!D56)),"-",IFERROR(AVERAGE('II Proteksi'!D54:D56),"Not Applicable"))</f>
        <v>-</v>
      </c>
    </row>
    <row r="128" spans="19:23" ht="13" customHeight="1" x14ac:dyDescent="0.15">
      <c r="S128" s="349"/>
      <c r="T128" s="347"/>
      <c r="U128" s="342"/>
      <c r="V128" s="351"/>
      <c r="W128" s="339"/>
    </row>
    <row r="129" spans="19:23" ht="14" customHeight="1" thickBot="1" x14ac:dyDescent="0.2">
      <c r="S129" s="349"/>
      <c r="T129" s="347"/>
      <c r="U129" s="343"/>
      <c r="V129" s="352"/>
      <c r="W129" s="340"/>
    </row>
    <row r="130" spans="19:23" ht="13" customHeight="1" x14ac:dyDescent="0.15">
      <c r="S130" s="349"/>
      <c r="T130" s="347"/>
      <c r="U130" s="341" t="str">
        <f>'II Proteksi'!B57</f>
        <v xml:space="preserve">Mengembangkan dan mengimplementasikan rencana manajemen kerentanan. </v>
      </c>
      <c r="V130" s="350" t="s">
        <v>1039</v>
      </c>
      <c r="W130" s="338" t="str">
        <f>IF(OR(ISBLANK('II Proteksi'!D58)),"-",IFERROR(AVERAGE('II Proteksi'!D58),"Not Applicable"))</f>
        <v>-</v>
      </c>
    </row>
    <row r="131" spans="19:23" ht="13" customHeight="1" x14ac:dyDescent="0.15">
      <c r="S131" s="349"/>
      <c r="T131" s="347"/>
      <c r="U131" s="342"/>
      <c r="V131" s="351"/>
      <c r="W131" s="339"/>
    </row>
    <row r="132" spans="19:23" ht="14" customHeight="1" thickBot="1" x14ac:dyDescent="0.2">
      <c r="S132" s="349"/>
      <c r="T132" s="347"/>
      <c r="U132" s="343"/>
      <c r="V132" s="352"/>
      <c r="W132" s="340"/>
    </row>
    <row r="133" spans="19:23" ht="13" customHeight="1" x14ac:dyDescent="0.15">
      <c r="S133" s="349"/>
      <c r="T133" s="347"/>
      <c r="U133" s="341" t="str">
        <f>'II Proteksi'!B59</f>
        <v>Memastikan bahwa lingkungan pengembangan dan pengujian sistem dibedakan dari lingkungan produksi atau operasional</v>
      </c>
      <c r="V133" s="350" t="s">
        <v>1033</v>
      </c>
      <c r="W133" s="338" t="str">
        <f>IF(OR(ISBLANK('II Proteksi'!D60)),"-",IFERROR(AVERAGE('II Proteksi'!D60),"Not Applicable"))</f>
        <v>-</v>
      </c>
    </row>
    <row r="134" spans="19:23" ht="13" customHeight="1" x14ac:dyDescent="0.15">
      <c r="S134" s="349"/>
      <c r="T134" s="347"/>
      <c r="U134" s="342"/>
      <c r="V134" s="351"/>
      <c r="W134" s="339"/>
    </row>
    <row r="135" spans="19:23" ht="14" customHeight="1" thickBot="1" x14ac:dyDescent="0.2">
      <c r="S135" s="349"/>
      <c r="T135" s="347"/>
      <c r="U135" s="343"/>
      <c r="V135" s="352"/>
      <c r="W135" s="340"/>
    </row>
    <row r="136" spans="19:23" ht="13" customHeight="1" x14ac:dyDescent="0.15">
      <c r="S136" s="349"/>
      <c r="T136" s="347"/>
      <c r="U136" s="341" t="str">
        <f>'II Proteksi'!B61</f>
        <v>Mengimplementasikan prosedur pengembangan sistem yang aman</v>
      </c>
      <c r="V136" s="350" t="s">
        <v>1038</v>
      </c>
      <c r="W136" s="338" t="str">
        <f>IF(OR(ISBLANK('II Proteksi'!D62)),"-",IFERROR(AVERAGE('II Proteksi'!D62),"Not Applicable"))</f>
        <v>-</v>
      </c>
    </row>
    <row r="137" spans="19:23" ht="13" customHeight="1" x14ac:dyDescent="0.15">
      <c r="S137" s="349"/>
      <c r="T137" s="347"/>
      <c r="U137" s="342"/>
      <c r="V137" s="351"/>
      <c r="W137" s="339"/>
    </row>
    <row r="138" spans="19:23" ht="14" customHeight="1" thickBot="1" x14ac:dyDescent="0.2">
      <c r="S138" s="349"/>
      <c r="T138" s="347"/>
      <c r="U138" s="343"/>
      <c r="V138" s="352"/>
      <c r="W138" s="340"/>
    </row>
    <row r="139" spans="19:23" ht="13" customHeight="1" x14ac:dyDescent="0.15">
      <c r="S139" s="349"/>
      <c r="T139" s="346" t="str">
        <f>'II Proteksi'!B63</f>
        <v>Melindungi jaringan</v>
      </c>
      <c r="U139" s="341" t="str">
        <f>'II Proteksi'!B64</f>
        <v>Menerapkan sistem yang dikonfigurasi dengan prinsip fungsionalitas minimum</v>
      </c>
      <c r="V139" s="350" t="s">
        <v>1039</v>
      </c>
      <c r="W139" s="338" t="str">
        <f>IF(OR(ISBLANK('II Proteksi'!D65),ISBLANK('II Proteksi'!D66)),"-",IFERROR(AVERAGE('II Proteksi'!D65:D66),"Not Applicable"))</f>
        <v>-</v>
      </c>
    </row>
    <row r="140" spans="19:23" ht="13" customHeight="1" x14ac:dyDescent="0.15">
      <c r="S140" s="349"/>
      <c r="T140" s="347"/>
      <c r="U140" s="342"/>
      <c r="V140" s="351"/>
      <c r="W140" s="339"/>
    </row>
    <row r="141" spans="19:23" ht="14" customHeight="1" thickBot="1" x14ac:dyDescent="0.2">
      <c r="S141" s="349"/>
      <c r="T141" s="347"/>
      <c r="U141" s="343"/>
      <c r="V141" s="352"/>
      <c r="W141" s="340"/>
    </row>
    <row r="142" spans="19:23" ht="13" customHeight="1" x14ac:dyDescent="0.15">
      <c r="S142" s="349"/>
      <c r="T142" s="347"/>
      <c r="U142" s="341" t="str">
        <f>'II Proteksi'!B67</f>
        <v>Menerapkan pelindungan terhadap jaringan komunikasi, akses sistem informasi, dan akses sistem kendali</v>
      </c>
      <c r="V142" s="350" t="s">
        <v>1039</v>
      </c>
      <c r="W142" s="338" t="str">
        <f>IF(OR(ISBLANK('II Proteksi'!D68),ISBLANK('II Proteksi'!D69)),"-",IFERROR(AVERAGE('II Proteksi'!D68:D69),"Not Applicable"))</f>
        <v>-</v>
      </c>
    </row>
    <row r="143" spans="19:23" ht="13" customHeight="1" x14ac:dyDescent="0.15">
      <c r="S143" s="349"/>
      <c r="T143" s="347"/>
      <c r="U143" s="342"/>
      <c r="V143" s="351"/>
      <c r="W143" s="339"/>
    </row>
    <row r="144" spans="19:23" ht="14" customHeight="1" thickBot="1" x14ac:dyDescent="0.2">
      <c r="S144" s="349"/>
      <c r="T144" s="347"/>
      <c r="U144" s="343"/>
      <c r="V144" s="352"/>
      <c r="W144" s="340"/>
    </row>
    <row r="145" spans="19:23" ht="13" customHeight="1" x14ac:dyDescent="0.15">
      <c r="S145" s="349"/>
      <c r="T145" s="347"/>
      <c r="U145" s="341" t="str">
        <f>'II Proteksi'!B70</f>
        <v xml:space="preserve">Menggunakan perangkat-perangkat jaringan yang menerapkan fungsi keamanan </v>
      </c>
      <c r="V145" s="350" t="s">
        <v>1039</v>
      </c>
      <c r="W145" s="338" t="str">
        <f>IF(OR(ISBLANK('II Proteksi'!D71),ISBLANK('II Proteksi'!D72)),"-",IFERROR(AVERAGE('II Proteksi'!D71:D72),"Not Applicable"))</f>
        <v>-</v>
      </c>
    </row>
    <row r="146" spans="19:23" ht="13" customHeight="1" x14ac:dyDescent="0.15">
      <c r="S146" s="349"/>
      <c r="T146" s="347"/>
      <c r="U146" s="342"/>
      <c r="V146" s="351"/>
      <c r="W146" s="339"/>
    </row>
    <row r="147" spans="19:23" ht="14" customHeight="1" thickBot="1" x14ac:dyDescent="0.2">
      <c r="S147" s="349"/>
      <c r="T147" s="347"/>
      <c r="U147" s="343"/>
      <c r="V147" s="352"/>
      <c r="W147" s="340"/>
    </row>
    <row r="148" spans="19:23" ht="13" customHeight="1" x14ac:dyDescent="0.15">
      <c r="S148" s="349"/>
      <c r="T148" s="347"/>
      <c r="U148" s="341" t="str">
        <f>'II Proteksi'!B73</f>
        <v>Memastikan integritas jaringan senantiasa dilindungi</v>
      </c>
      <c r="V148" s="350" t="s">
        <v>1039</v>
      </c>
      <c r="W148" s="338" t="str">
        <f>IF(OR(ISBLANK('II Proteksi'!D74)),"-",IFERROR(AVERAGE('II Proteksi'!D74),"Not Applicable"))</f>
        <v>-</v>
      </c>
    </row>
    <row r="149" spans="19:23" ht="13" customHeight="1" x14ac:dyDescent="0.15">
      <c r="S149" s="349"/>
      <c r="T149" s="347"/>
      <c r="U149" s="342"/>
      <c r="V149" s="351"/>
      <c r="W149" s="339"/>
    </row>
    <row r="150" spans="19:23" ht="14" customHeight="1" thickBot="1" x14ac:dyDescent="0.2">
      <c r="S150" s="349"/>
      <c r="T150" s="347"/>
      <c r="U150" s="343"/>
      <c r="V150" s="352"/>
      <c r="W150" s="340"/>
    </row>
    <row r="151" spans="19:23" ht="13" customHeight="1" x14ac:dyDescent="0.15">
      <c r="S151" s="349"/>
      <c r="T151" s="347"/>
      <c r="U151" s="341" t="str">
        <f>'II Proteksi'!B75</f>
        <v>Menerapkan prosedur dan teknologi pencegahan malware</v>
      </c>
      <c r="V151" s="350" t="s">
        <v>1039</v>
      </c>
      <c r="W151" s="338" t="str">
        <f>IF(OR(ISBLANK('II Proteksi'!D76),ISBLANK('II Proteksi'!D77),ISBLANK('II Proteksi'!D78),ISBLANK('II Proteksi'!D79)),"-",IFERROR(AVERAGE('II Proteksi'!D76:D79),"Not Applicable"))</f>
        <v>-</v>
      </c>
    </row>
    <row r="152" spans="19:23" ht="13" customHeight="1" x14ac:dyDescent="0.15">
      <c r="S152" s="349"/>
      <c r="T152" s="347"/>
      <c r="U152" s="342"/>
      <c r="V152" s="351"/>
      <c r="W152" s="339"/>
    </row>
    <row r="153" spans="19:23" ht="14" customHeight="1" thickBot="1" x14ac:dyDescent="0.2">
      <c r="S153" s="349"/>
      <c r="T153" s="347"/>
      <c r="U153" s="343"/>
      <c r="V153" s="352"/>
      <c r="W153" s="340"/>
    </row>
    <row r="154" spans="19:23" ht="13" customHeight="1" x14ac:dyDescent="0.15">
      <c r="S154" s="349"/>
      <c r="T154" s="347"/>
      <c r="U154" s="341" t="str">
        <f>'II Proteksi'!B80</f>
        <v xml:space="preserve">Memastikan catatan audit atau log aktivitas ditentukan, didokumentasikan, diimplementasikan, dan ditinjau sesuai dengan kebijakan organisasi </v>
      </c>
      <c r="V154" s="350" t="s">
        <v>1033</v>
      </c>
      <c r="W154" s="338" t="str">
        <f>IF(OR(ISBLANK('II Proteksi'!D81)),"-",IFERROR(AVERAGE('II Proteksi'!D81),"Not Applicable"))</f>
        <v>-</v>
      </c>
    </row>
    <row r="155" spans="19:23" ht="13" customHeight="1" x14ac:dyDescent="0.15">
      <c r="S155" s="349"/>
      <c r="T155" s="347"/>
      <c r="U155" s="342"/>
      <c r="V155" s="351"/>
      <c r="W155" s="339"/>
    </row>
    <row r="156" spans="19:23" ht="14" customHeight="1" thickBot="1" x14ac:dyDescent="0.2">
      <c r="S156" s="349"/>
      <c r="T156" s="347"/>
      <c r="U156" s="343"/>
      <c r="V156" s="352"/>
      <c r="W156" s="340"/>
    </row>
    <row r="157" spans="19:23" ht="13" customHeight="1" x14ac:dyDescent="0.15">
      <c r="S157" s="349"/>
      <c r="T157" s="347"/>
      <c r="U157" s="341" t="str">
        <f>'II Proteksi'!B82</f>
        <v>Memastikan bahwa informasi mengenai pelindungan terhadap teknologi dibagikan hanya kepada pihak tepercaya</v>
      </c>
      <c r="V157" s="350" t="s">
        <v>1033</v>
      </c>
      <c r="W157" s="338" t="str">
        <f>IF(OR(ISBLANK('II Proteksi'!D83)),"-",IFERROR(AVERAGE('II Proteksi'!D83),"Not Applicable"))</f>
        <v>-</v>
      </c>
    </row>
    <row r="158" spans="19:23" ht="13" customHeight="1" x14ac:dyDescent="0.15">
      <c r="S158" s="349"/>
      <c r="T158" s="347"/>
      <c r="U158" s="342"/>
      <c r="V158" s="351"/>
      <c r="W158" s="339"/>
    </row>
    <row r="159" spans="19:23" ht="14" customHeight="1" thickBot="1" x14ac:dyDescent="0.2">
      <c r="S159" s="349"/>
      <c r="T159" s="348"/>
      <c r="U159" s="343"/>
      <c r="V159" s="352"/>
      <c r="W159" s="340"/>
    </row>
    <row r="160" spans="19:23" ht="13" customHeight="1" x14ac:dyDescent="0.15">
      <c r="S160" s="349"/>
      <c r="T160" s="346" t="str">
        <f>'II Proteksi'!B84</f>
        <v>Melindungi sumber daya manusia</v>
      </c>
      <c r="U160" s="341" t="str">
        <f>'II Proteksi'!B85</f>
        <v>Menerapkan prosedur pengelolaan keamanan terhadap personel</v>
      </c>
      <c r="V160" s="350" t="s">
        <v>1040</v>
      </c>
      <c r="W160" s="338" t="str">
        <f>IF(OR(ISBLANK('II Proteksi'!D86),ISBLANK('II Proteksi'!D87),ISBLANK('II Proteksi'!D88),ISBLANK('II Proteksi'!D89),ISBLANK('II Proteksi'!D90),ISBLANK('II Proteksi'!D91),ISBLANK('II Proteksi'!D92)),"-",IFERROR(AVERAGE('II Proteksi'!D86:D92),"Not Applicable"))</f>
        <v>-</v>
      </c>
    </row>
    <row r="161" spans="19:23" ht="13" customHeight="1" x14ac:dyDescent="0.15">
      <c r="S161" s="349"/>
      <c r="T161" s="347"/>
      <c r="U161" s="342"/>
      <c r="V161" s="351"/>
      <c r="W161" s="339"/>
    </row>
    <row r="162" spans="19:23" ht="14" customHeight="1" thickBot="1" x14ac:dyDescent="0.2">
      <c r="S162" s="349"/>
      <c r="T162" s="347"/>
      <c r="U162" s="343"/>
      <c r="V162" s="352"/>
      <c r="W162" s="340"/>
    </row>
    <row r="163" spans="19:23" ht="13" customHeight="1" x14ac:dyDescent="0.15">
      <c r="S163" s="349"/>
      <c r="T163" s="347"/>
      <c r="U163" s="341" t="str">
        <f>'II Proteksi'!B93</f>
        <v xml:space="preserve">Menyelenggarakan pelatihan dan peningkatan kesadaran keamanan siber </v>
      </c>
      <c r="V163" s="350" t="s">
        <v>1040</v>
      </c>
      <c r="W163" s="338" t="str">
        <f>IF(OR(ISBLANK('II Proteksi'!D94),ISBLANK('II Proteksi'!D95),ISBLANK('II Proteksi'!D96)),"-",IFERROR(AVERAGE('II Proteksi'!D94:D96),"Not Applicable"))</f>
        <v>-</v>
      </c>
    </row>
    <row r="164" spans="19:23" ht="13" customHeight="1" x14ac:dyDescent="0.15">
      <c r="S164" s="349"/>
      <c r="T164" s="347"/>
      <c r="U164" s="342"/>
      <c r="V164" s="351"/>
      <c r="W164" s="339"/>
    </row>
    <row r="165" spans="19:23" ht="14" customHeight="1" thickBot="1" x14ac:dyDescent="0.2">
      <c r="S165" s="349"/>
      <c r="T165" s="347"/>
      <c r="U165" s="343"/>
      <c r="V165" s="352"/>
      <c r="W165" s="340"/>
    </row>
    <row r="166" spans="19:23" ht="13" customHeight="1" x14ac:dyDescent="0.15">
      <c r="S166" s="349"/>
      <c r="T166" s="347"/>
      <c r="U166" s="341" t="str">
        <f>'II Proteksi'!B97</f>
        <v>Menyusun dan menerapkan kebijakan terkait kompetensi dan keahlian sumber daya manusia keamanan siber yang ada di Penyelenggara Sistem Elektronik</v>
      </c>
      <c r="V166" s="350" t="s">
        <v>1040</v>
      </c>
      <c r="W166" s="338" t="str">
        <f>IF(OR(ISBLANK('II Proteksi'!D98),ISBLANK('II Proteksi'!D99),ISBLANK('II Proteksi'!D100)),"-",IFERROR(AVERAGE('II Proteksi'!D98:D100),"Not Applicable"))</f>
        <v>-</v>
      </c>
    </row>
    <row r="167" spans="19:23" ht="13" customHeight="1" x14ac:dyDescent="0.15">
      <c r="S167" s="349"/>
      <c r="T167" s="347"/>
      <c r="U167" s="342"/>
      <c r="V167" s="351"/>
      <c r="W167" s="339"/>
    </row>
    <row r="168" spans="19:23" ht="14" customHeight="1" thickBot="1" x14ac:dyDescent="0.2">
      <c r="S168" s="349"/>
      <c r="T168" s="347"/>
      <c r="U168" s="343"/>
      <c r="V168" s="352"/>
      <c r="W168" s="340"/>
    </row>
    <row r="169" spans="19:23" ht="13" customHeight="1" x14ac:dyDescent="0.15">
      <c r="S169" s="353" t="str">
        <f>B16</f>
        <v>DETEKSI</v>
      </c>
      <c r="T169" s="346" t="str">
        <f>'III Deteksi'!B3</f>
        <v>Mengelola deteksi Peristiwa Siber</v>
      </c>
      <c r="U169" s="341" t="str">
        <f>'III Deteksi'!B4</f>
        <v>Menetapkan peran dan tanggung jawab organisasi pada kebijakan pendeteksian Peristiwa Siber</v>
      </c>
      <c r="V169" s="350" t="s">
        <v>1038</v>
      </c>
      <c r="W169" s="338" t="str">
        <f>IF(OR(ISBLANK('III Deteksi'!D5),ISBLANK('III Deteksi'!D6)),"-",IFERROR(AVERAGE('III Deteksi'!D5:D6),"Not Applicable"))</f>
        <v>-</v>
      </c>
    </row>
    <row r="170" spans="19:23" ht="13" customHeight="1" x14ac:dyDescent="0.15">
      <c r="S170" s="353"/>
      <c r="T170" s="347"/>
      <c r="U170" s="342"/>
      <c r="V170" s="351"/>
      <c r="W170" s="339"/>
    </row>
    <row r="171" spans="19:23" ht="14" customHeight="1" thickBot="1" x14ac:dyDescent="0.2">
      <c r="S171" s="353"/>
      <c r="T171" s="347"/>
      <c r="U171" s="343"/>
      <c r="V171" s="352"/>
      <c r="W171" s="340"/>
    </row>
    <row r="172" spans="19:23" ht="13" customHeight="1" x14ac:dyDescent="0.15">
      <c r="S172" s="353"/>
      <c r="T172" s="347"/>
      <c r="U172" s="341" t="str">
        <f>'III Deteksi'!B7</f>
        <v>Melaksanakan pendeteksian Peristiwa Siber sesuai persyaratan dan kebijakan yang berlaku</v>
      </c>
      <c r="V172" s="350" t="s">
        <v>1039</v>
      </c>
      <c r="W172" s="338" t="str">
        <f>IF(OR(ISBLANK('III Deteksi'!D8),ISBLANK('III Deteksi'!D9)),"-",IFERROR(AVERAGE('III Deteksi'!D8:D9),"Not Applicable"))</f>
        <v>-</v>
      </c>
    </row>
    <row r="173" spans="19:23" ht="13" customHeight="1" x14ac:dyDescent="0.15">
      <c r="S173" s="353"/>
      <c r="T173" s="347"/>
      <c r="U173" s="342"/>
      <c r="V173" s="351"/>
      <c r="W173" s="339"/>
    </row>
    <row r="174" spans="19:23" ht="14" customHeight="1" thickBot="1" x14ac:dyDescent="0.2">
      <c r="S174" s="353"/>
      <c r="T174" s="347"/>
      <c r="U174" s="343"/>
      <c r="V174" s="352"/>
      <c r="W174" s="340"/>
    </row>
    <row r="175" spans="19:23" ht="13" customHeight="1" x14ac:dyDescent="0.15">
      <c r="S175" s="353"/>
      <c r="T175" s="347"/>
      <c r="U175" s="341" t="str">
        <f>'III Deteksi'!B10</f>
        <v xml:space="preserve">Menguji prosedur pendeteksian Peristiwa Siber secara berkala </v>
      </c>
      <c r="V175" s="350" t="s">
        <v>1039</v>
      </c>
      <c r="W175" s="338" t="str">
        <f>IF(OR(ISBLANK('III Deteksi'!D11)),"-",IFERROR(AVERAGE('III Deteksi'!D11),"Not Applicable"))</f>
        <v>-</v>
      </c>
    </row>
    <row r="176" spans="19:23" ht="13" customHeight="1" x14ac:dyDescent="0.15">
      <c r="S176" s="353"/>
      <c r="T176" s="347"/>
      <c r="U176" s="342"/>
      <c r="V176" s="351"/>
      <c r="W176" s="339"/>
    </row>
    <row r="177" spans="19:23" ht="14" customHeight="1" thickBot="1" x14ac:dyDescent="0.2">
      <c r="S177" s="353"/>
      <c r="T177" s="347"/>
      <c r="U177" s="343"/>
      <c r="V177" s="352"/>
      <c r="W177" s="340"/>
    </row>
    <row r="178" spans="19:23" ht="13" customHeight="1" x14ac:dyDescent="0.15">
      <c r="S178" s="353"/>
      <c r="T178" s="347"/>
      <c r="U178" s="341" t="str">
        <f>'III Deteksi'!B12</f>
        <v>Menyampaikan informasi hasil pendeteksian Peristiwa Siber kepada pihak  yang berhak</v>
      </c>
      <c r="V178" s="350" t="s">
        <v>1033</v>
      </c>
      <c r="W178" s="338" t="str">
        <f>IF(OR(ISBLANK('III Deteksi'!D13),ISBLANK('III Deteksi'!D14)),"-",IFERROR(AVERAGE('III Deteksi'!D13:D14),"Not Applicable"))</f>
        <v>-</v>
      </c>
    </row>
    <row r="179" spans="19:23" ht="13" customHeight="1" x14ac:dyDescent="0.15">
      <c r="S179" s="353"/>
      <c r="T179" s="347"/>
      <c r="U179" s="342"/>
      <c r="V179" s="351"/>
      <c r="W179" s="339"/>
    </row>
    <row r="180" spans="19:23" ht="14" customHeight="1" thickBot="1" x14ac:dyDescent="0.2">
      <c r="S180" s="353"/>
      <c r="T180" s="347"/>
      <c r="U180" s="343"/>
      <c r="V180" s="352"/>
      <c r="W180" s="340"/>
    </row>
    <row r="181" spans="19:23" ht="13" customHeight="1" x14ac:dyDescent="0.15">
      <c r="S181" s="353"/>
      <c r="T181" s="346" t="str">
        <f>'III Deteksi'!B15</f>
        <v>Menganalisis anomali dan Peristiwa Siber</v>
      </c>
      <c r="U181" s="341" t="str">
        <f>'III Deteksi'!B16</f>
        <v xml:space="preserve">Menetapkan dan mendokumentasikan ambang batas peringatan terhadap insiden operasional yang diharapkan organisasi terhadap jaringan komputer dan alur data.  </v>
      </c>
      <c r="V181" s="350" t="s">
        <v>1033</v>
      </c>
      <c r="W181" s="338" t="str">
        <f>IF(OR(ISBLANK('III Deteksi'!D17)),"-",IFERROR(AVERAGE('III Deteksi'!D17),"Not Applicable"))</f>
        <v>-</v>
      </c>
    </row>
    <row r="182" spans="19:23" ht="13" customHeight="1" x14ac:dyDescent="0.15">
      <c r="S182" s="353"/>
      <c r="T182" s="347"/>
      <c r="U182" s="342"/>
      <c r="V182" s="351"/>
      <c r="W182" s="339"/>
    </row>
    <row r="183" spans="19:23" ht="14" customHeight="1" thickBot="1" x14ac:dyDescent="0.2">
      <c r="S183" s="353"/>
      <c r="T183" s="347"/>
      <c r="U183" s="343"/>
      <c r="V183" s="352"/>
      <c r="W183" s="340"/>
    </row>
    <row r="184" spans="19:23" ht="13" customHeight="1" x14ac:dyDescent="0.15">
      <c r="S184" s="353"/>
      <c r="T184" s="347"/>
      <c r="U184" s="341" t="str">
        <f>'III Deteksi'!B18</f>
        <v xml:space="preserve">Melaksanakan analisis terhadap Peristiwa Siber yang terdeteksi </v>
      </c>
      <c r="V184" s="350" t="s">
        <v>1039</v>
      </c>
      <c r="W184" s="338" t="str">
        <f>IF(OR(ISBLANK('III Deteksi'!D19),ISBLANK('III Deteksi'!D20)),"-",IFERROR(AVERAGE('III Deteksi'!D19:D20),"Not Applicable"))</f>
        <v>-</v>
      </c>
    </row>
    <row r="185" spans="19:23" ht="13" customHeight="1" x14ac:dyDescent="0.15">
      <c r="S185" s="353"/>
      <c r="T185" s="347"/>
      <c r="U185" s="342"/>
      <c r="V185" s="351"/>
      <c r="W185" s="339"/>
    </row>
    <row r="186" spans="19:23" ht="14" customHeight="1" thickBot="1" x14ac:dyDescent="0.2">
      <c r="S186" s="353"/>
      <c r="T186" s="347"/>
      <c r="U186" s="343"/>
      <c r="V186" s="352"/>
      <c r="W186" s="340"/>
    </row>
    <row r="187" spans="19:23" ht="13" customHeight="1" x14ac:dyDescent="0.15">
      <c r="S187" s="353"/>
      <c r="T187" s="347"/>
      <c r="U187" s="341" t="str">
        <f>'III Deteksi'!B21</f>
        <v xml:space="preserve">Menentukan dampak dari Peristiwa Siber yang terdeteksi </v>
      </c>
      <c r="V187" s="350" t="s">
        <v>1039</v>
      </c>
      <c r="W187" s="338" t="str">
        <f>IF(OR(ISBLANK('III Deteksi'!D22)),"-",IFERROR(AVERAGE('III Deteksi'!D22),"Not Applicable"))</f>
        <v>-</v>
      </c>
    </row>
    <row r="188" spans="19:23" ht="13" customHeight="1" x14ac:dyDescent="0.15">
      <c r="S188" s="353"/>
      <c r="T188" s="347"/>
      <c r="U188" s="342"/>
      <c r="V188" s="351"/>
      <c r="W188" s="339"/>
    </row>
    <row r="189" spans="19:23" ht="14" customHeight="1" thickBot="1" x14ac:dyDescent="0.2">
      <c r="S189" s="353"/>
      <c r="T189" s="347"/>
      <c r="U189" s="343"/>
      <c r="V189" s="352"/>
      <c r="W189" s="340"/>
    </row>
    <row r="190" spans="19:23" ht="13" customHeight="1" x14ac:dyDescent="0.15">
      <c r="S190" s="353"/>
      <c r="T190" s="347"/>
      <c r="U190" s="341" t="str">
        <f>'III Deteksi'!B23</f>
        <v xml:space="preserve">Mendokumentasikan hasil analisis terhadap Peristiwa Siber yang terdeteksi  </v>
      </c>
      <c r="V190" s="350" t="s">
        <v>1033</v>
      </c>
      <c r="W190" s="338" t="str">
        <f>IF(OR(ISBLANK('III Deteksi'!D24)),"-",IFERROR(AVERAGE('III Deteksi'!D24),"Not Applicable"))</f>
        <v>-</v>
      </c>
    </row>
    <row r="191" spans="19:23" ht="13" customHeight="1" x14ac:dyDescent="0.15">
      <c r="S191" s="353"/>
      <c r="T191" s="347"/>
      <c r="U191" s="342"/>
      <c r="V191" s="351"/>
      <c r="W191" s="339"/>
    </row>
    <row r="192" spans="19:23" ht="14" customHeight="1" thickBot="1" x14ac:dyDescent="0.2">
      <c r="S192" s="353"/>
      <c r="T192" s="347"/>
      <c r="U192" s="343"/>
      <c r="V192" s="352"/>
      <c r="W192" s="340"/>
    </row>
    <row r="193" spans="19:23" ht="13" customHeight="1" x14ac:dyDescent="0.15">
      <c r="S193" s="353"/>
      <c r="T193" s="346" t="str">
        <f>'III Deteksi'!B25</f>
        <v>Memantau Peristiwa Siber berkelanjutan</v>
      </c>
      <c r="U193" s="341" t="str">
        <f>'III Deteksi'!B26</f>
        <v xml:space="preserve">Menerapkan prosedur pendeteksi kode berbahaya dan tak berizin </v>
      </c>
      <c r="V193" s="350" t="s">
        <v>1039</v>
      </c>
      <c r="W193" s="338" t="str">
        <f>IF(OR(ISBLANK('III Deteksi'!D27),ISBLANK('III Deteksi'!D28),ISBLANK('III Deteksi'!D29)),"-",IFERROR(AVERAGE('III Deteksi'!D27:D29),"Not Applicable"))</f>
        <v>-</v>
      </c>
    </row>
    <row r="194" spans="19:23" ht="13" customHeight="1" x14ac:dyDescent="0.15">
      <c r="S194" s="353"/>
      <c r="T194" s="347"/>
      <c r="U194" s="342"/>
      <c r="V194" s="351"/>
      <c r="W194" s="339"/>
    </row>
    <row r="195" spans="19:23" ht="14" customHeight="1" thickBot="1" x14ac:dyDescent="0.2">
      <c r="S195" s="353"/>
      <c r="T195" s="347"/>
      <c r="U195" s="343"/>
      <c r="V195" s="352"/>
      <c r="W195" s="340"/>
    </row>
    <row r="196" spans="19:23" ht="13" customHeight="1" x14ac:dyDescent="0.15">
      <c r="S196" s="353"/>
      <c r="T196" s="347"/>
      <c r="U196" s="341" t="str">
        <f>'III Deteksi'!B30</f>
        <v xml:space="preserve">Memonitor kegiatan personel yang berada di dalam lingkup Sistem Elektronik </v>
      </c>
      <c r="V196" s="350" t="s">
        <v>1040</v>
      </c>
      <c r="W196" s="338" t="str">
        <f>IF(OR(ISBLANK('III Deteksi'!D31)),"-",IFERROR(AVERAGE('III Deteksi'!D31),"Not Applicable"))</f>
        <v>-</v>
      </c>
    </row>
    <row r="197" spans="19:23" ht="13" customHeight="1" x14ac:dyDescent="0.15">
      <c r="S197" s="353"/>
      <c r="T197" s="347"/>
      <c r="U197" s="342"/>
      <c r="V197" s="351"/>
      <c r="W197" s="339"/>
    </row>
    <row r="198" spans="19:23" ht="14" customHeight="1" thickBot="1" x14ac:dyDescent="0.2">
      <c r="S198" s="353"/>
      <c r="T198" s="347"/>
      <c r="U198" s="343"/>
      <c r="V198" s="352"/>
      <c r="W198" s="340"/>
    </row>
    <row r="199" spans="19:23" ht="13" customHeight="1" x14ac:dyDescent="0.15">
      <c r="S199" s="353"/>
      <c r="T199" s="347"/>
      <c r="U199" s="341" t="str">
        <f>'III Deteksi'!B32</f>
        <v xml:space="preserve">Memonitor kegiatan pihak ketiga yang berada di dalam lingkup Sistem Elektronik </v>
      </c>
      <c r="V199" s="350" t="s">
        <v>1033</v>
      </c>
      <c r="W199" s="338" t="str">
        <f>IF(OR(ISBLANK('III Deteksi'!D33)),"-",IFERROR(AVERAGE('III Deteksi'!D33),"Not Applicable"))</f>
        <v>-</v>
      </c>
    </row>
    <row r="200" spans="19:23" ht="13" customHeight="1" x14ac:dyDescent="0.15">
      <c r="S200" s="353"/>
      <c r="T200" s="347"/>
      <c r="U200" s="342"/>
      <c r="V200" s="351"/>
      <c r="W200" s="339"/>
    </row>
    <row r="201" spans="19:23" ht="14" customHeight="1" thickBot="1" x14ac:dyDescent="0.2">
      <c r="S201" s="353"/>
      <c r="T201" s="347"/>
      <c r="U201" s="343"/>
      <c r="V201" s="352"/>
      <c r="W201" s="340"/>
    </row>
    <row r="202" spans="19:23" ht="13" customHeight="1" x14ac:dyDescent="0.15">
      <c r="S202" s="353"/>
      <c r="T202" s="347"/>
      <c r="U202" s="341" t="str">
        <f>'III Deteksi'!B34</f>
        <v xml:space="preserve">Menerapkan teknologi pemindaian kerentanan terhadap Sistem Elektronik </v>
      </c>
      <c r="V202" s="350" t="s">
        <v>1039</v>
      </c>
      <c r="W202" s="338" t="str">
        <f>IF(OR(ISBLANK('III Deteksi'!D35),ISBLANK('III Deteksi'!D36)),"-",IFERROR(AVERAGE('III Deteksi'!D35:D36),"Not Applicable"))</f>
        <v>-</v>
      </c>
    </row>
    <row r="203" spans="19:23" ht="13" customHeight="1" x14ac:dyDescent="0.15">
      <c r="S203" s="353"/>
      <c r="T203" s="347"/>
      <c r="U203" s="342"/>
      <c r="V203" s="351"/>
      <c r="W203" s="339"/>
    </row>
    <row r="204" spans="19:23" ht="14" customHeight="1" thickBot="1" x14ac:dyDescent="0.2">
      <c r="S204" s="353"/>
      <c r="T204" s="347"/>
      <c r="U204" s="343"/>
      <c r="V204" s="352"/>
      <c r="W204" s="340"/>
    </row>
    <row r="205" spans="19:23" ht="13" customHeight="1" x14ac:dyDescent="0.15">
      <c r="S205" s="354" t="str">
        <f>B19</f>
        <v>PENANGGULANGAN DAN PEMULIHAN</v>
      </c>
      <c r="T205" s="346" t="str">
        <f>'IV Gulih'!B3</f>
        <v xml:space="preserve">Menyusun perencanaan penanggulangan dan pemulihan Insiden Siber </v>
      </c>
      <c r="U205" s="341" t="str">
        <f>'IV Gulih'!B4</f>
        <v>Menyusun dan menetapkan rencana tanggap Insiden Siber yang disetujui oleh pimpinan organisasi</v>
      </c>
      <c r="V205" s="350" t="s">
        <v>1033</v>
      </c>
      <c r="W205" s="338" t="str">
        <f>IF(OR(ISBLANK('IV Gulih'!D5),ISBLANK('IV Gulih'!D6),ISBLANK('IV Gulih'!D7),ISBLANK('IV Gulih'!D8)),"-",IFERROR(AVERAGE('IV Gulih'!D5:D8),"Not Applicable"))</f>
        <v>-</v>
      </c>
    </row>
    <row r="206" spans="19:23" ht="13" customHeight="1" x14ac:dyDescent="0.15">
      <c r="S206" s="354"/>
      <c r="T206" s="347"/>
      <c r="U206" s="342"/>
      <c r="V206" s="351"/>
      <c r="W206" s="339"/>
    </row>
    <row r="207" spans="19:23" ht="14" customHeight="1" thickBot="1" x14ac:dyDescent="0.2">
      <c r="S207" s="354"/>
      <c r="T207" s="347"/>
      <c r="U207" s="343"/>
      <c r="V207" s="352"/>
      <c r="W207" s="340"/>
    </row>
    <row r="208" spans="19:23" ht="13" customHeight="1" x14ac:dyDescent="0.15">
      <c r="S208" s="354"/>
      <c r="T208" s="347"/>
      <c r="U208" s="341" t="str">
        <f>'IV Gulih'!B9</f>
        <v>Menyusun dan menetapkan rencana keberlangsungan kegiatan yang disetujui oleh pimpinan organisasi</v>
      </c>
      <c r="V208" s="350" t="s">
        <v>1033</v>
      </c>
      <c r="W208" s="338" t="str">
        <f>IF(OR(ISBLANK('IV Gulih'!D10),ISBLANK('IV Gulih'!D11),ISBLANK('IV Gulih'!D12),ISBLANK('IV Gulih'!D13)),"-",IFERROR(AVERAGE('IV Gulih'!D10:D13),"Not Applicable"))</f>
        <v>-</v>
      </c>
    </row>
    <row r="209" spans="19:23" ht="13" customHeight="1" x14ac:dyDescent="0.15">
      <c r="S209" s="354"/>
      <c r="T209" s="347"/>
      <c r="U209" s="342"/>
      <c r="V209" s="351"/>
      <c r="W209" s="339"/>
    </row>
    <row r="210" spans="19:23" ht="14" customHeight="1" thickBot="1" x14ac:dyDescent="0.2">
      <c r="S210" s="354"/>
      <c r="T210" s="347"/>
      <c r="U210" s="343"/>
      <c r="V210" s="352"/>
      <c r="W210" s="340"/>
    </row>
    <row r="211" spans="19:23" ht="13" customHeight="1" x14ac:dyDescent="0.15">
      <c r="S211" s="354"/>
      <c r="T211" s="347"/>
      <c r="U211" s="341" t="str">
        <f>'IV Gulih'!B14</f>
        <v>Memastikan rencana tanggap Insiden Siber dan rencana keberlangsungan kegiatan dilaksanakan dan disimulasikan secara berkala</v>
      </c>
      <c r="V211" s="350" t="s">
        <v>1033</v>
      </c>
      <c r="W211" s="338" t="str">
        <f>IF(OR(ISBLANK('IV Gulih'!D15)),"-",IFERROR(AVERAGE('IV Gulih'!D15),"Not Applicable"))</f>
        <v>-</v>
      </c>
    </row>
    <row r="212" spans="19:23" ht="13" customHeight="1" x14ac:dyDescent="0.15">
      <c r="S212" s="354"/>
      <c r="T212" s="347"/>
      <c r="U212" s="342"/>
      <c r="V212" s="351"/>
      <c r="W212" s="339"/>
    </row>
    <row r="213" spans="19:23" ht="14" customHeight="1" thickBot="1" x14ac:dyDescent="0.2">
      <c r="S213" s="354"/>
      <c r="T213" s="347"/>
      <c r="U213" s="343"/>
      <c r="V213" s="352"/>
      <c r="W213" s="340"/>
    </row>
    <row r="214" spans="19:23" ht="13" customHeight="1" x14ac:dyDescent="0.15">
      <c r="S214" s="354"/>
      <c r="T214" s="347"/>
      <c r="U214" s="341" t="str">
        <f>'IV Gulih'!B16</f>
        <v>Memastikan personel yang mengelola sistem elektronik mengetahui peran dan prosedur penanggulangan dan pemulihan sesuai rencana tanggap Insiden Siber dan rencana keberlangsungan kegiatan</v>
      </c>
      <c r="V214" s="350" t="s">
        <v>1041</v>
      </c>
      <c r="W214" s="338" t="str">
        <f>IF(OR(ISBLANK('IV Gulih'!D17),ISBLANK('IV Gulih'!D18),ISBLANK('IV Gulih'!D19),ISBLANK('IV Gulih'!D20)),"-",IFERROR(AVERAGE('IV Gulih'!D17:D20),"Not Applicable"))</f>
        <v>-</v>
      </c>
    </row>
    <row r="215" spans="19:23" ht="13" customHeight="1" x14ac:dyDescent="0.15">
      <c r="S215" s="354"/>
      <c r="T215" s="347"/>
      <c r="U215" s="342"/>
      <c r="V215" s="351"/>
      <c r="W215" s="339"/>
    </row>
    <row r="216" spans="19:23" ht="14" customHeight="1" thickBot="1" x14ac:dyDescent="0.2">
      <c r="S216" s="354"/>
      <c r="T216" s="347"/>
      <c r="U216" s="343"/>
      <c r="V216" s="352"/>
      <c r="W216" s="340"/>
    </row>
    <row r="217" spans="19:23" ht="13" customHeight="1" x14ac:dyDescent="0.15">
      <c r="S217" s="354"/>
      <c r="T217" s="347"/>
      <c r="U217" s="341" t="str">
        <f>'IV Gulih'!B21</f>
        <v>Memastikan personel yang mengelola sistem elektronik memahami prosedur penggunaan rekam cadang.</v>
      </c>
      <c r="V217" s="350" t="s">
        <v>1033</v>
      </c>
      <c r="W217" s="338" t="str">
        <f>IF(OR(ISBLANK('IV Gulih'!D22)),"-",IFERROR(AVERAGE('IV Gulih'!D22),"Not Applicable"))</f>
        <v>-</v>
      </c>
    </row>
    <row r="218" spans="19:23" ht="13" customHeight="1" x14ac:dyDescent="0.15">
      <c r="S218" s="354"/>
      <c r="T218" s="347"/>
      <c r="U218" s="342"/>
      <c r="V218" s="351"/>
      <c r="W218" s="339"/>
    </row>
    <row r="219" spans="19:23" ht="14" customHeight="1" thickBot="1" x14ac:dyDescent="0.2">
      <c r="S219" s="354"/>
      <c r="T219" s="348"/>
      <c r="U219" s="343"/>
      <c r="V219" s="352"/>
      <c r="W219" s="340"/>
    </row>
    <row r="220" spans="19:23" ht="13" customHeight="1" x14ac:dyDescent="0.15">
      <c r="S220" s="354"/>
      <c r="T220" s="346" t="str">
        <f>'IV Gulih'!B23</f>
        <v>Menganalisis dan melaporkan Insiden Siber</v>
      </c>
      <c r="U220" s="341" t="str">
        <f>'IV Gulih'!B24</f>
        <v xml:space="preserve">Mengumpulkan informasi kondisi sistem elektronik terkini baik dari hasil deteksi internal maupun sumber informasi eksternal </v>
      </c>
      <c r="V220" s="350" t="s">
        <v>1039</v>
      </c>
      <c r="W220" s="338" t="str">
        <f>IF(OR(ISBLANK('IV Gulih'!D25),ISBLANK('IV Gulih'!D26)),"-",IFERROR(AVERAGE('IV Gulih'!D25:D26),"Not Applicable"))</f>
        <v>-</v>
      </c>
    </row>
    <row r="221" spans="19:23" ht="13" customHeight="1" x14ac:dyDescent="0.15">
      <c r="S221" s="354"/>
      <c r="T221" s="347"/>
      <c r="U221" s="342"/>
      <c r="V221" s="351"/>
      <c r="W221" s="339"/>
    </row>
    <row r="222" spans="19:23" ht="14" customHeight="1" thickBot="1" x14ac:dyDescent="0.2">
      <c r="S222" s="354"/>
      <c r="T222" s="347"/>
      <c r="U222" s="343"/>
      <c r="V222" s="352"/>
      <c r="W222" s="340"/>
    </row>
    <row r="223" spans="19:23" ht="13" customHeight="1" x14ac:dyDescent="0.15">
      <c r="S223" s="354"/>
      <c r="T223" s="347"/>
      <c r="U223" s="341" t="str">
        <f>'IV Gulih'!B27</f>
        <v>Mengidentifikasi dan menganalisis potensi dampak dari Insiden Siber</v>
      </c>
      <c r="V223" s="350" t="s">
        <v>1039</v>
      </c>
      <c r="W223" s="338" t="str">
        <f>IF(OR(ISBLANK('IV Gulih'!D28)),"-",IFERROR(AVERAGE('IV Gulih'!D28),"Not Applicable"))</f>
        <v>-</v>
      </c>
    </row>
    <row r="224" spans="19:23" ht="13" customHeight="1" x14ac:dyDescent="0.15">
      <c r="S224" s="354"/>
      <c r="T224" s="347"/>
      <c r="U224" s="342"/>
      <c r="V224" s="351"/>
      <c r="W224" s="339"/>
    </row>
    <row r="225" spans="19:23" ht="14" customHeight="1" thickBot="1" x14ac:dyDescent="0.2">
      <c r="S225" s="354"/>
      <c r="T225" s="347"/>
      <c r="U225" s="343"/>
      <c r="V225" s="352"/>
      <c r="W225" s="340"/>
    </row>
    <row r="226" spans="19:23" ht="13" customHeight="1" x14ac:dyDescent="0.15">
      <c r="S226" s="354"/>
      <c r="T226" s="347"/>
      <c r="U226" s="341" t="str">
        <f>'IV Gulih'!B29</f>
        <v>Memastikan Insiden Siber dikategorikan sesuai kriteria yang telah ditetapkan</v>
      </c>
      <c r="V226" s="350" t="s">
        <v>1033</v>
      </c>
      <c r="W226" s="338" t="str">
        <f>IF(OR(ISBLANK('IV Gulih'!D30)),"-",IFERROR(AVERAGE('IV Gulih'!D30),"Not Applicable"))</f>
        <v>-</v>
      </c>
    </row>
    <row r="227" spans="19:23" ht="13" customHeight="1" x14ac:dyDescent="0.15">
      <c r="S227" s="354"/>
      <c r="T227" s="347"/>
      <c r="U227" s="342"/>
      <c r="V227" s="351"/>
      <c r="W227" s="339"/>
    </row>
    <row r="228" spans="19:23" ht="14" customHeight="1" thickBot="1" x14ac:dyDescent="0.2">
      <c r="S228" s="354"/>
      <c r="T228" s="347"/>
      <c r="U228" s="343"/>
      <c r="V228" s="352"/>
      <c r="W228" s="340"/>
    </row>
    <row r="229" spans="19:23" ht="13" customHeight="1" x14ac:dyDescent="0.15">
      <c r="S229" s="354"/>
      <c r="T229" s="347"/>
      <c r="U229" s="341" t="str">
        <f>'IV Gulih'!B31</f>
        <v>Memastikan bahwa Insiden Siber dilaporkan kepada pihak yang terkait</v>
      </c>
      <c r="V229" s="350" t="s">
        <v>1033</v>
      </c>
      <c r="W229" s="338" t="str">
        <f>IF(OR(ISBLANK('IV Gulih'!D32),ISBLANK('IV Gulih'!D33)),"-",IFERROR(AVERAGE('IV Gulih'!D32:D33),"Not Applicable"))</f>
        <v>-</v>
      </c>
    </row>
    <row r="230" spans="19:23" ht="13" customHeight="1" x14ac:dyDescent="0.15">
      <c r="S230" s="354"/>
      <c r="T230" s="347"/>
      <c r="U230" s="342"/>
      <c r="V230" s="351"/>
      <c r="W230" s="339"/>
    </row>
    <row r="231" spans="19:23" ht="14" customHeight="1" thickBot="1" x14ac:dyDescent="0.2">
      <c r="S231" s="354"/>
      <c r="T231" s="347"/>
      <c r="U231" s="343"/>
      <c r="V231" s="352"/>
      <c r="W231" s="340"/>
    </row>
    <row r="232" spans="19:23" ht="13" customHeight="1" x14ac:dyDescent="0.15">
      <c r="S232" s="354"/>
      <c r="T232" s="346" t="str">
        <f>'IV Gulih'!B34</f>
        <v>Melaksanakan penanggulangan dan pemulihan Insiden Siber</v>
      </c>
      <c r="U232" s="341" t="str">
        <f>'IV Gulih'!B35</f>
        <v>Memastikan Insiden Siber diisolasi dan dimitigasi sesuai rencana tanggap Insiden Siber</v>
      </c>
      <c r="V232" s="350" t="s">
        <v>1033</v>
      </c>
      <c r="W232" s="338" t="str">
        <f>IF(OR(ISBLANK('IV Gulih'!D36),ISBLANK('IV Gulih'!D37),ISBLANK('IV Gulih'!D38),ISBLANK('IV Gulih'!D39)),"-",IFERROR(AVERAGE('IV Gulih'!D36:D39),"Not Applicable"))</f>
        <v>-</v>
      </c>
    </row>
    <row r="233" spans="19:23" ht="13" customHeight="1" x14ac:dyDescent="0.15">
      <c r="S233" s="354"/>
      <c r="T233" s="347"/>
      <c r="U233" s="342"/>
      <c r="V233" s="351"/>
      <c r="W233" s="339"/>
    </row>
    <row r="234" spans="19:23" ht="14" customHeight="1" thickBot="1" x14ac:dyDescent="0.2">
      <c r="S234" s="354"/>
      <c r="T234" s="347"/>
      <c r="U234" s="343"/>
      <c r="V234" s="352"/>
      <c r="W234" s="340"/>
    </row>
    <row r="235" spans="19:23" ht="13" customHeight="1" x14ac:dyDescent="0.15">
      <c r="S235" s="354"/>
      <c r="T235" s="347"/>
      <c r="U235" s="341" t="str">
        <f>'IV Gulih'!B40</f>
        <v>Mengumpulkan dan memelihara bukti Insiden Siber dari sistem elektronik terdampak</v>
      </c>
      <c r="V235" s="350" t="s">
        <v>1033</v>
      </c>
      <c r="W235" s="338" t="str">
        <f>IF(OR(ISBLANK('IV Gulih'!D41)),"-",IFERROR(AVERAGE('IV Gulih'!D41),"Not Applicable"))</f>
        <v>-</v>
      </c>
    </row>
    <row r="236" spans="19:23" ht="13" customHeight="1" x14ac:dyDescent="0.15">
      <c r="S236" s="354"/>
      <c r="T236" s="347"/>
      <c r="U236" s="342"/>
      <c r="V236" s="351"/>
      <c r="W236" s="339"/>
    </row>
    <row r="237" spans="19:23" ht="14" customHeight="1" thickBot="1" x14ac:dyDescent="0.2">
      <c r="S237" s="354"/>
      <c r="T237" s="347"/>
      <c r="U237" s="343"/>
      <c r="V237" s="352"/>
      <c r="W237" s="340"/>
    </row>
    <row r="238" spans="19:23" ht="13" customHeight="1" x14ac:dyDescent="0.15">
      <c r="S238" s="354"/>
      <c r="T238" s="347"/>
      <c r="U238" s="341" t="str">
        <f>'IV Gulih'!B42</f>
        <v>Menginvestigasi dan eradikasi penyebab Insiden Siber</v>
      </c>
      <c r="V238" s="350" t="s">
        <v>1038</v>
      </c>
      <c r="W238" s="338" t="str">
        <f>IF(OR(ISBLANK('IV Gulih'!D43),ISBLANK('IV Gulih'!D44)),"-",IFERROR(AVERAGE('IV Gulih'!D43:D44),"Not Applicable"))</f>
        <v>-</v>
      </c>
    </row>
    <row r="239" spans="19:23" ht="13" customHeight="1" x14ac:dyDescent="0.15">
      <c r="S239" s="354"/>
      <c r="T239" s="347"/>
      <c r="U239" s="342"/>
      <c r="V239" s="351"/>
      <c r="W239" s="339"/>
    </row>
    <row r="240" spans="19:23" ht="14" customHeight="1" thickBot="1" x14ac:dyDescent="0.2">
      <c r="S240" s="354"/>
      <c r="T240" s="347"/>
      <c r="U240" s="343"/>
      <c r="V240" s="352"/>
      <c r="W240" s="340"/>
    </row>
    <row r="241" spans="19:23" ht="13" customHeight="1" x14ac:dyDescent="0.15">
      <c r="S241" s="354"/>
      <c r="T241" s="347"/>
      <c r="U241" s="341" t="str">
        <f>'IV Gulih'!B45</f>
        <v xml:space="preserve">Mengoordinasikan dengan pihak terkait dalam rangka eskalasi penanggulangan Insiden Siber </v>
      </c>
      <c r="V241" s="350" t="s">
        <v>1033</v>
      </c>
      <c r="W241" s="338" t="str">
        <f>IF(OR(ISBLANK('IV Gulih'!D46)),"-",IFERROR(AVERAGE('IV Gulih'!D46),"Not Applicable"))</f>
        <v>-</v>
      </c>
    </row>
    <row r="242" spans="19:23" ht="13" customHeight="1" x14ac:dyDescent="0.15">
      <c r="S242" s="354"/>
      <c r="T242" s="347"/>
      <c r="U242" s="342"/>
      <c r="V242" s="351"/>
      <c r="W242" s="339"/>
    </row>
    <row r="243" spans="19:23" ht="14" customHeight="1" thickBot="1" x14ac:dyDescent="0.2">
      <c r="S243" s="354"/>
      <c r="T243" s="347"/>
      <c r="U243" s="343"/>
      <c r="V243" s="352"/>
      <c r="W243" s="340"/>
    </row>
    <row r="244" spans="19:23" ht="13" customHeight="1" x14ac:dyDescent="0.15">
      <c r="S244" s="354"/>
      <c r="T244" s="347"/>
      <c r="U244" s="341" t="str">
        <f>'IV Gulih'!B47</f>
        <v>Memastikan setiap aset informasi diperiksa keamanannya setelah penanganan Insiden Siber</v>
      </c>
      <c r="V244" s="350" t="s">
        <v>1039</v>
      </c>
      <c r="W244" s="338" t="str">
        <f>IF(OR(ISBLANK('IV Gulih'!D48)),"-",IFERROR(AVERAGE('IV Gulih'!D48),"Not Applicable"))</f>
        <v>-</v>
      </c>
    </row>
    <row r="245" spans="19:23" ht="13" customHeight="1" x14ac:dyDescent="0.15">
      <c r="S245" s="354"/>
      <c r="T245" s="347"/>
      <c r="U245" s="342"/>
      <c r="V245" s="351"/>
      <c r="W245" s="339"/>
    </row>
    <row r="246" spans="19:23" ht="14" customHeight="1" thickBot="1" x14ac:dyDescent="0.2">
      <c r="S246" s="354"/>
      <c r="T246" s="347"/>
      <c r="U246" s="343"/>
      <c r="V246" s="352"/>
      <c r="W246" s="340"/>
    </row>
    <row r="247" spans="19:23" ht="13" customHeight="1" x14ac:dyDescent="0.15">
      <c r="S247" s="354"/>
      <c r="T247" s="347"/>
      <c r="U247" s="341" t="str">
        <f>'IV Gulih'!B49</f>
        <v>Melaksanakan prosedur pencadangan dan pemulihan sistem dan data sesuai rencana keberlangsungan kegiatan</v>
      </c>
      <c r="V247" s="350" t="s">
        <v>1038</v>
      </c>
      <c r="W247" s="338" t="str">
        <f>IF(OR(ISBLANK('IV Gulih'!D50),ISBLANK('IV Gulih'!D51),ISBLANK('IV Gulih'!D52),ISBLANK('IV Gulih'!D53),ISBLANK('IV Gulih'!D54),ISBLANK('IV Gulih'!D55)),"-",IFERROR(AVERAGE('IV Gulih'!D50:D55),"Not Applicable"))</f>
        <v>-</v>
      </c>
    </row>
    <row r="248" spans="19:23" ht="13" customHeight="1" x14ac:dyDescent="0.15">
      <c r="S248" s="354"/>
      <c r="T248" s="347"/>
      <c r="U248" s="342"/>
      <c r="V248" s="351"/>
      <c r="W248" s="339"/>
    </row>
    <row r="249" spans="19:23" ht="14" customHeight="1" thickBot="1" x14ac:dyDescent="0.2">
      <c r="S249" s="354"/>
      <c r="T249" s="347"/>
      <c r="U249" s="343"/>
      <c r="V249" s="352"/>
      <c r="W249" s="340"/>
    </row>
    <row r="250" spans="19:23" ht="13" customHeight="1" x14ac:dyDescent="0.15">
      <c r="S250" s="354"/>
      <c r="T250" s="347"/>
      <c r="U250" s="341" t="str">
        <f>'IV Gulih'!B56</f>
        <v>Menentukan dan menerapkan retensi terhadap hasil pencadangan yang sudah tidak terpakai sesuai ketentuan</v>
      </c>
      <c r="V250" s="350" t="s">
        <v>1038</v>
      </c>
      <c r="W250" s="338" t="str">
        <f>IF(OR(ISBLANK('IV Gulih'!D57),ISBLANK('IV Gulih'!D58),ISBLANK('IV Gulih'!D59)),"-",IFERROR(AVERAGE('IV Gulih'!D57:D59),"Not Applicable"))</f>
        <v>-</v>
      </c>
    </row>
    <row r="251" spans="19:23" ht="13" customHeight="1" x14ac:dyDescent="0.15">
      <c r="S251" s="354"/>
      <c r="T251" s="347"/>
      <c r="U251" s="342"/>
      <c r="V251" s="351"/>
      <c r="W251" s="339"/>
    </row>
    <row r="252" spans="19:23" ht="14" customHeight="1" thickBot="1" x14ac:dyDescent="0.2">
      <c r="S252" s="354"/>
      <c r="T252" s="347"/>
      <c r="U252" s="343"/>
      <c r="V252" s="352"/>
      <c r="W252" s="340"/>
    </row>
    <row r="253" spans="19:23" ht="13" customHeight="1" x14ac:dyDescent="0.15">
      <c r="S253" s="354"/>
      <c r="T253" s="347"/>
      <c r="U253" s="341" t="str">
        <f>'IV Gulih'!B60</f>
        <v>Pengujian ulang terhadap fungsi sistem elektronik dan fungsi pendukung untuk memastikan capaian pemulihan terpenuhi.</v>
      </c>
      <c r="V253" s="350" t="s">
        <v>1033</v>
      </c>
      <c r="W253" s="338" t="str">
        <f>IF(OR(ISBLANK('IV Gulih'!D61)),"-",IFERROR(AVERAGE('IV Gulih'!D61),"Not Applicable"))</f>
        <v>-</v>
      </c>
    </row>
    <row r="254" spans="19:23" ht="13" customHeight="1" x14ac:dyDescent="0.15">
      <c r="S254" s="354"/>
      <c r="T254" s="347"/>
      <c r="U254" s="342"/>
      <c r="V254" s="351"/>
      <c r="W254" s="339"/>
    </row>
    <row r="255" spans="19:23" ht="14" customHeight="1" thickBot="1" x14ac:dyDescent="0.2">
      <c r="S255" s="354"/>
      <c r="T255" s="347"/>
      <c r="U255" s="343"/>
      <c r="V255" s="352"/>
      <c r="W255" s="340"/>
    </row>
    <row r="256" spans="19:23" ht="13" customHeight="1" x14ac:dyDescent="0.15">
      <c r="S256" s="354"/>
      <c r="T256" s="347"/>
      <c r="U256" s="341" t="str">
        <f>'IV Gulih'!B62</f>
        <v>Memastikan organisasi memiliki dan mengelola strategi komunikasi publik ketika terjadi Insiden Siber dan setelah penanggulangan serta pemulihan Insiden Siber</v>
      </c>
      <c r="V256" s="350" t="s">
        <v>1033</v>
      </c>
      <c r="W256" s="338" t="str">
        <f>IF(OR(ISBLANK('IV Gulih'!D63),ISBLANK('IV Gulih'!D64)),"-",IFERROR(AVERAGE('IV Gulih'!D63:D64),"Not Applicable"))</f>
        <v>-</v>
      </c>
    </row>
    <row r="257" spans="19:23" ht="13" customHeight="1" x14ac:dyDescent="0.15">
      <c r="S257" s="354"/>
      <c r="T257" s="347"/>
      <c r="U257" s="342"/>
      <c r="V257" s="351"/>
      <c r="W257" s="339"/>
    </row>
    <row r="258" spans="19:23" ht="14" customHeight="1" thickBot="1" x14ac:dyDescent="0.2">
      <c r="S258" s="354"/>
      <c r="T258" s="347"/>
      <c r="U258" s="343"/>
      <c r="V258" s="352"/>
      <c r="W258" s="340"/>
    </row>
    <row r="259" spans="19:23" ht="13" customHeight="1" x14ac:dyDescent="0.15">
      <c r="S259" s="354"/>
      <c r="T259" s="347"/>
      <c r="U259" s="341" t="str">
        <f>'IV Gulih'!B65</f>
        <v>Penyampaian informasi penanggulangan dan pemulihan Insiden Siber kepada pihak terkait</v>
      </c>
      <c r="V259" s="350" t="s">
        <v>1033</v>
      </c>
      <c r="W259" s="338" t="str">
        <f>IF(OR(ISBLANK('IV Gulih'!D66)),"-",IFERROR(AVERAGE('IV Gulih'!D66),"Not Applicable"))</f>
        <v>-</v>
      </c>
    </row>
    <row r="260" spans="19:23" ht="13" customHeight="1" x14ac:dyDescent="0.15">
      <c r="S260" s="354"/>
      <c r="T260" s="347"/>
      <c r="U260" s="342"/>
      <c r="V260" s="351"/>
      <c r="W260" s="339"/>
    </row>
    <row r="261" spans="19:23" ht="14" customHeight="1" thickBot="1" x14ac:dyDescent="0.2">
      <c r="S261" s="354"/>
      <c r="T261" s="348"/>
      <c r="U261" s="343"/>
      <c r="V261" s="352"/>
      <c r="W261" s="340"/>
    </row>
    <row r="262" spans="19:23" ht="13" customHeight="1" x14ac:dyDescent="0.15">
      <c r="S262" s="354"/>
      <c r="T262" s="346" t="str">
        <f>'IV Gulih'!B67</f>
        <v>Meningkatkan keamanan setelah terjadinya Insiden Siber</v>
      </c>
      <c r="U262" s="341" t="str">
        <f>'IV Gulih'!B68</f>
        <v xml:space="preserve">Meninjau kembali efektifitas Kontrol Keamanan yang telah diterapkan </v>
      </c>
      <c r="V262" s="350" t="s">
        <v>1033</v>
      </c>
      <c r="W262" s="338" t="str">
        <f>IF(OR(ISBLANK('IV Gulih'!D69)),"-",IFERROR(AVERAGE('IV Gulih'!D69),"Not Applicable"))</f>
        <v>-</v>
      </c>
    </row>
    <row r="263" spans="19:23" ht="13" customHeight="1" x14ac:dyDescent="0.15">
      <c r="S263" s="354"/>
      <c r="T263" s="347"/>
      <c r="U263" s="342"/>
      <c r="V263" s="351"/>
      <c r="W263" s="339"/>
    </row>
    <row r="264" spans="19:23" ht="14" customHeight="1" thickBot="1" x14ac:dyDescent="0.2">
      <c r="S264" s="354"/>
      <c r="T264" s="347"/>
      <c r="U264" s="343"/>
      <c r="V264" s="352"/>
      <c r="W264" s="340"/>
    </row>
    <row r="265" spans="19:23" ht="13" customHeight="1" x14ac:dyDescent="0.15">
      <c r="S265" s="354"/>
      <c r="T265" s="347"/>
      <c r="U265" s="341" t="str">
        <f>'IV Gulih'!B70</f>
        <v>Mereviu dan/atau memperbarui dokumen rencana tanggap Insiden Siber dan rencana keberlangsungan kegiatan secara berkala</v>
      </c>
      <c r="V265" s="350" t="s">
        <v>1033</v>
      </c>
      <c r="W265" s="338" t="str">
        <f>IF(OR(ISBLANK('IV Gulih'!D71),ISBLANK('IV Gulih'!D72)),"-",IFERROR(AVERAGE('IV Gulih'!D71:D72),"Not Applicable"))</f>
        <v>-</v>
      </c>
    </row>
    <row r="266" spans="19:23" ht="13" customHeight="1" x14ac:dyDescent="0.15">
      <c r="S266" s="354"/>
      <c r="T266" s="347"/>
      <c r="U266" s="342"/>
      <c r="V266" s="351"/>
      <c r="W266" s="339"/>
    </row>
    <row r="267" spans="19:23" ht="14" customHeight="1" thickBot="1" x14ac:dyDescent="0.2">
      <c r="S267" s="354"/>
      <c r="T267" s="347"/>
      <c r="U267" s="343"/>
      <c r="V267" s="352"/>
      <c r="W267" s="340"/>
    </row>
    <row r="268" spans="19:23" ht="13" customHeight="1" x14ac:dyDescent="0.15">
      <c r="S268" s="354"/>
      <c r="T268" s="347"/>
      <c r="U268" s="341" t="str">
        <f>'IV Gulih'!B73</f>
        <v>Mengumpulkan dan memelihara hasil forensik digital</v>
      </c>
      <c r="V268" s="350" t="s">
        <v>1033</v>
      </c>
      <c r="W268" s="338" t="str">
        <f>IF(OR(ISBLANK('IV Gulih'!D74),ISBLANK('IV Gulih'!D75)),"-",IFERROR(AVERAGE('IV Gulih'!D74:D75),"Not Applicable"))</f>
        <v>-</v>
      </c>
    </row>
    <row r="269" spans="19:23" ht="13" customHeight="1" x14ac:dyDescent="0.15">
      <c r="S269" s="354"/>
      <c r="T269" s="347"/>
      <c r="U269" s="342"/>
      <c r="V269" s="351"/>
      <c r="W269" s="339"/>
    </row>
    <row r="270" spans="19:23" ht="14" customHeight="1" thickBot="1" x14ac:dyDescent="0.2">
      <c r="S270" s="354"/>
      <c r="T270" s="347"/>
      <c r="U270" s="343"/>
      <c r="V270" s="352"/>
      <c r="W270" s="340"/>
    </row>
    <row r="271" spans="19:23" ht="13" customHeight="1" x14ac:dyDescent="0.15">
      <c r="S271" s="354"/>
      <c r="T271" s="347"/>
      <c r="U271" s="341" t="str">
        <f>'IV Gulih'!B76</f>
        <v>Meninjau efektivitas kinerja penanganan insiden yang dilakukan oleh tim tanggap Insiden Siber secara berkala</v>
      </c>
      <c r="V271" s="350" t="s">
        <v>1033</v>
      </c>
      <c r="W271" s="338" t="str">
        <f>IF(OR(ISBLANK('IV Gulih'!D77),ISBLANK('IV Gulih'!D78)),"-",IFERROR(AVERAGE('IV Gulih'!D77:D78),"Not Applicable"))</f>
        <v>-</v>
      </c>
    </row>
    <row r="272" spans="19:23" ht="13" customHeight="1" x14ac:dyDescent="0.15">
      <c r="S272" s="354"/>
      <c r="T272" s="347"/>
      <c r="U272" s="342"/>
      <c r="V272" s="351"/>
      <c r="W272" s="339"/>
    </row>
    <row r="273" spans="19:23" ht="14" customHeight="1" thickBot="1" x14ac:dyDescent="0.2">
      <c r="S273" s="354"/>
      <c r="T273" s="348"/>
      <c r="U273" s="343"/>
      <c r="V273" s="352"/>
      <c r="W273" s="340"/>
    </row>
    <row r="275" spans="19:23" ht="16" x14ac:dyDescent="0.2">
      <c r="S275" s="18"/>
    </row>
    <row r="276" spans="19:23" ht="16" x14ac:dyDescent="0.2">
      <c r="S276" s="18"/>
    </row>
    <row r="277" spans="19:23" ht="16" x14ac:dyDescent="0.2">
      <c r="S277" s="18"/>
    </row>
    <row r="278" spans="19:23" ht="16" x14ac:dyDescent="0.2">
      <c r="S278" s="18"/>
    </row>
    <row r="279" spans="19:23" ht="16" x14ac:dyDescent="0.2">
      <c r="S279" s="18"/>
    </row>
    <row r="280" spans="19:23" ht="16" x14ac:dyDescent="0.2">
      <c r="S280" s="18"/>
    </row>
    <row r="281" spans="19:23" ht="16" x14ac:dyDescent="0.2">
      <c r="S281" s="18"/>
    </row>
    <row r="282" spans="19:23" ht="16" x14ac:dyDescent="0.2">
      <c r="S282" s="18"/>
    </row>
    <row r="283" spans="19:23" ht="16" x14ac:dyDescent="0.2">
      <c r="S283" s="18"/>
    </row>
    <row r="284" spans="19:23" ht="16" x14ac:dyDescent="0.2">
      <c r="S284" s="18"/>
    </row>
    <row r="285" spans="19:23" ht="16" x14ac:dyDescent="0.2">
      <c r="S285" s="18"/>
    </row>
    <row r="286" spans="19:23" ht="16" x14ac:dyDescent="0.2">
      <c r="S286" s="18"/>
    </row>
    <row r="287" spans="19:23" ht="16" x14ac:dyDescent="0.2">
      <c r="S287" s="18"/>
    </row>
    <row r="288" spans="19:23" ht="16" x14ac:dyDescent="0.2">
      <c r="S288" s="18"/>
    </row>
    <row r="289" spans="19:19" ht="16" x14ac:dyDescent="0.2">
      <c r="S289" s="18"/>
    </row>
    <row r="290" spans="19:19" ht="16" x14ac:dyDescent="0.2">
      <c r="S290" s="18"/>
    </row>
    <row r="291" spans="19:19" ht="16" x14ac:dyDescent="0.2">
      <c r="S291" s="18"/>
    </row>
    <row r="292" spans="19:19" ht="16" x14ac:dyDescent="0.2">
      <c r="S292" s="18"/>
    </row>
    <row r="293" spans="19:19" ht="16" x14ac:dyDescent="0.2">
      <c r="S293" s="18"/>
    </row>
    <row r="294" spans="19:19" ht="16" x14ac:dyDescent="0.2">
      <c r="S294" s="18"/>
    </row>
    <row r="295" spans="19:19" ht="16" x14ac:dyDescent="0.2">
      <c r="S295" s="18"/>
    </row>
    <row r="296" spans="19:19" ht="16" x14ac:dyDescent="0.2">
      <c r="S296" s="18"/>
    </row>
    <row r="297" spans="19:19" ht="16" x14ac:dyDescent="0.2">
      <c r="S297" s="18"/>
    </row>
    <row r="298" spans="19:19" ht="16" x14ac:dyDescent="0.2">
      <c r="S298" s="18"/>
    </row>
    <row r="299" spans="19:19" ht="16" x14ac:dyDescent="0.2">
      <c r="S299" s="18"/>
    </row>
    <row r="300" spans="19:19" ht="16" x14ac:dyDescent="0.2">
      <c r="S300" s="18"/>
    </row>
    <row r="301" spans="19:19" ht="16" x14ac:dyDescent="0.2">
      <c r="S301" s="18"/>
    </row>
    <row r="302" spans="19:19" ht="16" x14ac:dyDescent="0.2">
      <c r="S302" s="18"/>
    </row>
    <row r="303" spans="19:19" ht="16" x14ac:dyDescent="0.2">
      <c r="S303" s="18"/>
    </row>
    <row r="304" spans="19:19" ht="16" x14ac:dyDescent="0.2">
      <c r="S304" s="18"/>
    </row>
    <row r="305" spans="19:19" ht="16" x14ac:dyDescent="0.2">
      <c r="S305" s="19"/>
    </row>
  </sheetData>
  <sheetProtection algorithmName="SHA-512" hashValue="Hql1tWtpdYGGflGpW5oenPvahrEfR9G+O5YX18pueL3iCPqAufmCtyN4qwQ2UspbQMVxRLfawRdm/wwr++HLOQ==" saltValue="4iSJiyDhcoF19wZ7QFRoPg==" spinCount="100000" sheet="1" objects="1" scenarios="1"/>
  <mergeCells count="310">
    <mergeCell ref="F3:F4"/>
    <mergeCell ref="F5:F9"/>
    <mergeCell ref="F10:F15"/>
    <mergeCell ref="F16:F18"/>
    <mergeCell ref="G3:G4"/>
    <mergeCell ref="G5:G9"/>
    <mergeCell ref="G10:G15"/>
    <mergeCell ref="G16:G18"/>
    <mergeCell ref="D2:O2"/>
    <mergeCell ref="F19:F22"/>
    <mergeCell ref="B5:B9"/>
    <mergeCell ref="B10:B15"/>
    <mergeCell ref="B16:B18"/>
    <mergeCell ref="B19:B22"/>
    <mergeCell ref="G19:G22"/>
    <mergeCell ref="W124:W126"/>
    <mergeCell ref="W103:W105"/>
    <mergeCell ref="W139:W141"/>
    <mergeCell ref="W133:W135"/>
    <mergeCell ref="W130:W132"/>
    <mergeCell ref="W127:W129"/>
    <mergeCell ref="W136:W138"/>
    <mergeCell ref="W88:W90"/>
    <mergeCell ref="W115:W117"/>
    <mergeCell ref="V73:V75"/>
    <mergeCell ref="V76:V78"/>
    <mergeCell ref="V79:V81"/>
    <mergeCell ref="V82:V84"/>
    <mergeCell ref="V49:V51"/>
    <mergeCell ref="V52:V54"/>
    <mergeCell ref="V118:V120"/>
    <mergeCell ref="V121:V123"/>
    <mergeCell ref="V124:V126"/>
    <mergeCell ref="W175:W177"/>
    <mergeCell ref="W172:W174"/>
    <mergeCell ref="W169:W171"/>
    <mergeCell ref="W178:W180"/>
    <mergeCell ref="W181:W183"/>
    <mergeCell ref="W190:W192"/>
    <mergeCell ref="W157:W159"/>
    <mergeCell ref="H3:O4"/>
    <mergeCell ref="H5:O22"/>
    <mergeCell ref="V166:V168"/>
    <mergeCell ref="V169:V171"/>
    <mergeCell ref="V172:V174"/>
    <mergeCell ref="V85:V87"/>
    <mergeCell ref="V88:V90"/>
    <mergeCell ref="V91:V93"/>
    <mergeCell ref="V94:V96"/>
    <mergeCell ref="V97:V99"/>
    <mergeCell ref="V157:V159"/>
    <mergeCell ref="V130:V132"/>
    <mergeCell ref="V133:V135"/>
    <mergeCell ref="V136:V138"/>
    <mergeCell ref="V139:V141"/>
    <mergeCell ref="V142:V144"/>
    <mergeCell ref="V115:V117"/>
    <mergeCell ref="W220:W222"/>
    <mergeCell ref="U223:U225"/>
    <mergeCell ref="W223:W225"/>
    <mergeCell ref="U226:U228"/>
    <mergeCell ref="W229:W231"/>
    <mergeCell ref="W7:W9"/>
    <mergeCell ref="W4:W6"/>
    <mergeCell ref="W16:W18"/>
    <mergeCell ref="W13:W15"/>
    <mergeCell ref="W22:W24"/>
    <mergeCell ref="W19:W21"/>
    <mergeCell ref="W10:W12"/>
    <mergeCell ref="W58:W60"/>
    <mergeCell ref="W55:W57"/>
    <mergeCell ref="W67:W69"/>
    <mergeCell ref="W70:W72"/>
    <mergeCell ref="W52:W54"/>
    <mergeCell ref="W49:W51"/>
    <mergeCell ref="W73:W75"/>
    <mergeCell ref="W64:W66"/>
    <mergeCell ref="W61:W63"/>
    <mergeCell ref="W94:W96"/>
    <mergeCell ref="W91:W93"/>
    <mergeCell ref="W100:W102"/>
    <mergeCell ref="V262:V264"/>
    <mergeCell ref="W226:W228"/>
    <mergeCell ref="W238:W240"/>
    <mergeCell ref="W265:W267"/>
    <mergeCell ref="W235:W237"/>
    <mergeCell ref="W271:W273"/>
    <mergeCell ref="W268:W270"/>
    <mergeCell ref="W262:W264"/>
    <mergeCell ref="U235:U237"/>
    <mergeCell ref="U238:U240"/>
    <mergeCell ref="W232:W234"/>
    <mergeCell ref="U229:U231"/>
    <mergeCell ref="W253:W255"/>
    <mergeCell ref="W250:W252"/>
    <mergeCell ref="W259:W261"/>
    <mergeCell ref="W256:W258"/>
    <mergeCell ref="V250:V252"/>
    <mergeCell ref="V253:V255"/>
    <mergeCell ref="V256:V258"/>
    <mergeCell ref="V259:V261"/>
    <mergeCell ref="V265:V267"/>
    <mergeCell ref="V268:V270"/>
    <mergeCell ref="V271:V273"/>
    <mergeCell ref="W241:W243"/>
    <mergeCell ref="W202:W204"/>
    <mergeCell ref="U202:U204"/>
    <mergeCell ref="U178:U180"/>
    <mergeCell ref="U199:U201"/>
    <mergeCell ref="U142:U144"/>
    <mergeCell ref="U145:U147"/>
    <mergeCell ref="U115:U117"/>
    <mergeCell ref="U103:U105"/>
    <mergeCell ref="U136:U138"/>
    <mergeCell ref="W109:W111"/>
    <mergeCell ref="W106:W108"/>
    <mergeCell ref="V103:V105"/>
    <mergeCell ref="V106:V108"/>
    <mergeCell ref="V109:V111"/>
    <mergeCell ref="V112:V114"/>
    <mergeCell ref="V145:V147"/>
    <mergeCell ref="W196:W198"/>
    <mergeCell ref="W193:W195"/>
    <mergeCell ref="W199:W201"/>
    <mergeCell ref="W187:W189"/>
    <mergeCell ref="W184:W186"/>
    <mergeCell ref="W166:W168"/>
    <mergeCell ref="W163:W165"/>
    <mergeCell ref="W160:W162"/>
    <mergeCell ref="W25:W27"/>
    <mergeCell ref="W37:W39"/>
    <mergeCell ref="W31:W33"/>
    <mergeCell ref="W46:W48"/>
    <mergeCell ref="W43:W45"/>
    <mergeCell ref="W40:W42"/>
    <mergeCell ref="W34:W36"/>
    <mergeCell ref="W112:W114"/>
    <mergeCell ref="W82:W84"/>
    <mergeCell ref="W79:W81"/>
    <mergeCell ref="W76:W78"/>
    <mergeCell ref="W85:W87"/>
    <mergeCell ref="W97:W99"/>
    <mergeCell ref="V55:V57"/>
    <mergeCell ref="U58:U60"/>
    <mergeCell ref="U55:U57"/>
    <mergeCell ref="U67:U69"/>
    <mergeCell ref="U70:U72"/>
    <mergeCell ref="U64:U66"/>
    <mergeCell ref="V127:V129"/>
    <mergeCell ref="V100:V102"/>
    <mergeCell ref="W28:W30"/>
    <mergeCell ref="V58:V60"/>
    <mergeCell ref="V61:V63"/>
    <mergeCell ref="V64:V66"/>
    <mergeCell ref="V67:V69"/>
    <mergeCell ref="V34:V36"/>
    <mergeCell ref="V37:V39"/>
    <mergeCell ref="V40:V42"/>
    <mergeCell ref="V43:V45"/>
    <mergeCell ref="V46:V48"/>
    <mergeCell ref="U4:U6"/>
    <mergeCell ref="U7:U9"/>
    <mergeCell ref="U10:U12"/>
    <mergeCell ref="U31:U33"/>
    <mergeCell ref="V19:V21"/>
    <mergeCell ref="V22:V24"/>
    <mergeCell ref="V25:V27"/>
    <mergeCell ref="V28:V30"/>
    <mergeCell ref="V31:V33"/>
    <mergeCell ref="V4:V6"/>
    <mergeCell ref="V7:V9"/>
    <mergeCell ref="V10:V12"/>
    <mergeCell ref="V13:V15"/>
    <mergeCell ref="V16:V18"/>
    <mergeCell ref="S205:S273"/>
    <mergeCell ref="T220:T231"/>
    <mergeCell ref="U220:U222"/>
    <mergeCell ref="U265:U267"/>
    <mergeCell ref="T262:T273"/>
    <mergeCell ref="U262:U264"/>
    <mergeCell ref="U268:U270"/>
    <mergeCell ref="U271:U273"/>
    <mergeCell ref="U256:U258"/>
    <mergeCell ref="U259:U261"/>
    <mergeCell ref="T232:T261"/>
    <mergeCell ref="U232:U234"/>
    <mergeCell ref="U250:U252"/>
    <mergeCell ref="U253:U255"/>
    <mergeCell ref="T205:T219"/>
    <mergeCell ref="U205:U207"/>
    <mergeCell ref="U244:U246"/>
    <mergeCell ref="U214:U216"/>
    <mergeCell ref="W244:W246"/>
    <mergeCell ref="U247:U249"/>
    <mergeCell ref="W247:W249"/>
    <mergeCell ref="V241:V243"/>
    <mergeCell ref="V244:V246"/>
    <mergeCell ref="V247:V249"/>
    <mergeCell ref="U124:U126"/>
    <mergeCell ref="U241:U243"/>
    <mergeCell ref="V148:V150"/>
    <mergeCell ref="V151:V153"/>
    <mergeCell ref="V154:V156"/>
    <mergeCell ref="W145:W147"/>
    <mergeCell ref="V229:V231"/>
    <mergeCell ref="V232:V234"/>
    <mergeCell ref="V235:V237"/>
    <mergeCell ref="V238:V240"/>
    <mergeCell ref="V220:V222"/>
    <mergeCell ref="V223:V225"/>
    <mergeCell ref="V226:V228"/>
    <mergeCell ref="V190:V192"/>
    <mergeCell ref="V193:V195"/>
    <mergeCell ref="V196:V198"/>
    <mergeCell ref="U211:U213"/>
    <mergeCell ref="W211:W213"/>
    <mergeCell ref="T25:T39"/>
    <mergeCell ref="U25:U27"/>
    <mergeCell ref="U28:U30"/>
    <mergeCell ref="S169:S204"/>
    <mergeCell ref="T169:T180"/>
    <mergeCell ref="U169:U171"/>
    <mergeCell ref="U172:U174"/>
    <mergeCell ref="U175:U177"/>
    <mergeCell ref="T193:T204"/>
    <mergeCell ref="U193:U195"/>
    <mergeCell ref="U196:U198"/>
    <mergeCell ref="U190:U192"/>
    <mergeCell ref="T181:T192"/>
    <mergeCell ref="U181:U183"/>
    <mergeCell ref="U184:U186"/>
    <mergeCell ref="U187:U189"/>
    <mergeCell ref="T127:T138"/>
    <mergeCell ref="T160:T168"/>
    <mergeCell ref="T139:T159"/>
    <mergeCell ref="U34:U36"/>
    <mergeCell ref="U118:U120"/>
    <mergeCell ref="U121:U123"/>
    <mergeCell ref="U112:U114"/>
    <mergeCell ref="U49:U51"/>
    <mergeCell ref="U163:U165"/>
    <mergeCell ref="U166:U168"/>
    <mergeCell ref="U139:U141"/>
    <mergeCell ref="U157:U159"/>
    <mergeCell ref="U154:U156"/>
    <mergeCell ref="U151:U153"/>
    <mergeCell ref="U148:U150"/>
    <mergeCell ref="U37:U39"/>
    <mergeCell ref="U52:U54"/>
    <mergeCell ref="U127:U129"/>
    <mergeCell ref="U130:U132"/>
    <mergeCell ref="U133:U135"/>
    <mergeCell ref="U61:U63"/>
    <mergeCell ref="U91:U93"/>
    <mergeCell ref="U94:U96"/>
    <mergeCell ref="U85:U87"/>
    <mergeCell ref="U88:U90"/>
    <mergeCell ref="U73:U75"/>
    <mergeCell ref="U82:U84"/>
    <mergeCell ref="U76:U78"/>
    <mergeCell ref="U97:U99"/>
    <mergeCell ref="U100:U102"/>
    <mergeCell ref="W214:W216"/>
    <mergeCell ref="U217:U219"/>
    <mergeCell ref="W217:W219"/>
    <mergeCell ref="V205:V207"/>
    <mergeCell ref="V208:V210"/>
    <mergeCell ref="V211:V213"/>
    <mergeCell ref="V214:V216"/>
    <mergeCell ref="V217:V219"/>
    <mergeCell ref="V70:V72"/>
    <mergeCell ref="W121:W123"/>
    <mergeCell ref="W118:W120"/>
    <mergeCell ref="W154:W156"/>
    <mergeCell ref="W151:W153"/>
    <mergeCell ref="W148:W150"/>
    <mergeCell ref="W142:W144"/>
    <mergeCell ref="V199:V201"/>
    <mergeCell ref="V202:V204"/>
    <mergeCell ref="V175:V177"/>
    <mergeCell ref="V178:V180"/>
    <mergeCell ref="V181:V183"/>
    <mergeCell ref="V184:V186"/>
    <mergeCell ref="V187:V189"/>
    <mergeCell ref="V160:V162"/>
    <mergeCell ref="V163:V165"/>
    <mergeCell ref="B2:C3"/>
    <mergeCell ref="W205:W207"/>
    <mergeCell ref="U208:U210"/>
    <mergeCell ref="W208:W210"/>
    <mergeCell ref="S4:S78"/>
    <mergeCell ref="T4:T12"/>
    <mergeCell ref="T106:T126"/>
    <mergeCell ref="U106:U108"/>
    <mergeCell ref="U109:U111"/>
    <mergeCell ref="U19:U21"/>
    <mergeCell ref="U22:U24"/>
    <mergeCell ref="T13:T24"/>
    <mergeCell ref="U13:U15"/>
    <mergeCell ref="U16:U18"/>
    <mergeCell ref="T40:T63"/>
    <mergeCell ref="U40:U42"/>
    <mergeCell ref="U43:U45"/>
    <mergeCell ref="U46:U48"/>
    <mergeCell ref="T64:T78"/>
    <mergeCell ref="S79:S168"/>
    <mergeCell ref="T79:T90"/>
    <mergeCell ref="U79:U81"/>
    <mergeCell ref="T91:T105"/>
    <mergeCell ref="U160:U162"/>
  </mergeCells>
  <conditionalFormatting sqref="E4:E22">
    <cfRule type="expression" dxfId="3" priority="5">
      <formula>IF(E4 &lt;&gt; "-", E4&lt;$D$4, "")</formula>
    </cfRule>
    <cfRule type="expression" dxfId="2" priority="6">
      <formula>IF(E4 &lt;&gt; "-", E4&gt;$D$4, "")</formula>
    </cfRule>
  </conditionalFormatting>
  <conditionalFormatting sqref="F5:F22">
    <cfRule type="expression" dxfId="1" priority="1" stopIfTrue="1">
      <formula>IF(F5 &lt;&gt; "-", F5&gt;$D$4, "")</formula>
    </cfRule>
    <cfRule type="expression" dxfId="0" priority="2">
      <formula>F5&lt;$D$4</formula>
    </cfRule>
  </conditionalFormatting>
  <dataValidations count="1">
    <dataValidation type="decimal" allowBlank="1" showInputMessage="1" showErrorMessage="1" sqref="W79:W273" xr:uid="{FC29EF38-2031-5C48-B1AF-5E6B77FB37CF}">
      <formula1>0</formula1>
      <formula2>5</formula2>
    </dataValidation>
  </dataValidations>
  <pageMargins left="0.75" right="0.75" top="1" bottom="1" header="0.5" footer="0.5"/>
  <pageSetup scale="3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381D-0D90-49E9-A8E8-1B98CBF85BCA}">
  <dimension ref="A1:AM2"/>
  <sheetViews>
    <sheetView workbookViewId="0">
      <selection activeCell="M13" sqref="M13"/>
    </sheetView>
  </sheetViews>
  <sheetFormatPr baseColWidth="10" defaultColWidth="8.83203125" defaultRowHeight="15" x14ac:dyDescent="0.2"/>
  <sheetData>
    <row r="1" spans="1:39" x14ac:dyDescent="0.2">
      <c r="A1" t="str">
        <f>Responden!B4</f>
        <v>Instansi/Penyelenggara Sistem Elektronik</v>
      </c>
      <c r="B1" t="str">
        <f>Responden!B5</f>
        <v>Nama Sistem Elektronik</v>
      </c>
      <c r="C1" t="str">
        <f>Responden!B6</f>
        <v>Jenis Sistem Elektronik</v>
      </c>
      <c r="D1" t="str">
        <f>Responden!B7</f>
        <v>Sektor</v>
      </c>
      <c r="E1" t="str">
        <f>Responden!B8</f>
        <v>Alamat</v>
      </c>
      <c r="F1" t="str">
        <f>Responden!B9</f>
        <v>Alamat Surel (e-mail)</v>
      </c>
      <c r="G1" t="str">
        <f>Responden!B10</f>
        <v>Nomor Telepon</v>
      </c>
      <c r="H1" t="str">
        <f>Responden!B11</f>
        <v>Nama Responden</v>
      </c>
      <c r="I1" t="str">
        <f>Responden!B12</f>
        <v>Jabatan Responden</v>
      </c>
      <c r="J1" t="str">
        <f>Responden!B13</f>
        <v>Tahun Pengukuran</v>
      </c>
      <c r="K1" t="str">
        <f>Responden!B14</f>
        <v>Target Level Kematangan</v>
      </c>
      <c r="L1" t="str">
        <f>Responden!B15</f>
        <v>Target Nilai</v>
      </c>
      <c r="M1" t="str">
        <f>Responden!B16</f>
        <v>Acuan Manajemen Risiko yang Digunakan</v>
      </c>
      <c r="N1" t="str">
        <f>Responden!B17</f>
        <v>Acuan Keamanan Siber yang Digunakan</v>
      </c>
      <c r="O1" t="str">
        <f>Responden!B18</f>
        <v>Tanggal Pengisian</v>
      </c>
      <c r="P1" t="s">
        <v>1170</v>
      </c>
      <c r="Q1" t="s">
        <v>1175</v>
      </c>
      <c r="R1" t="str">
        <f>'Kematangan Kamsiber'!C5</f>
        <v>Mengidentifikasi Peran dan tanggung jawab organisasi</v>
      </c>
      <c r="S1" t="str">
        <f>'Kematangan Kamsiber'!C6</f>
        <v>Menyusun strategi, kebijakan, dan prosedur Keamanan Siber</v>
      </c>
      <c r="T1" t="str">
        <f>'Kematangan Kamsiber'!C7</f>
        <v>Mengelola aset informasi</v>
      </c>
      <c r="U1" t="str">
        <f>'Kematangan Kamsiber'!C8</f>
        <v>Menilai dan mengelola risiko Keamanan Siber</v>
      </c>
      <c r="V1" t="str">
        <f>'Kematangan Kamsiber'!C9</f>
        <v>Mengelola risiko rantai pasok</v>
      </c>
      <c r="W1" s="297" t="str">
        <f>'Kematangan Kamsiber'!C10</f>
        <v>Mengelola identitas, autentikasi, dan kendali akses</v>
      </c>
      <c r="X1" s="297" t="str">
        <f>'Kematangan Kamsiber'!C11</f>
        <v>Melindungi aset fisik</v>
      </c>
      <c r="Y1" s="297" t="str">
        <f>'Kematangan Kamsiber'!C12</f>
        <v>Melindungi data</v>
      </c>
      <c r="Z1" s="297" t="str">
        <f>'Kematangan Kamsiber'!C13</f>
        <v>Melindungi aplikasi</v>
      </c>
      <c r="AA1" s="297" t="str">
        <f>'Kematangan Kamsiber'!C14</f>
        <v>Melindungi jaringan</v>
      </c>
      <c r="AB1" s="297" t="str">
        <f>'Kematangan Kamsiber'!C15</f>
        <v>Melindungi sumber daya manusia</v>
      </c>
      <c r="AC1" s="297" t="str">
        <f>'Kematangan Kamsiber'!C16</f>
        <v>Mengelola deteksi Peristiwa Siber</v>
      </c>
      <c r="AD1" s="297" t="str">
        <f>'Kematangan Kamsiber'!C17</f>
        <v>Menganalisis anomali dan Peristiwa Siber</v>
      </c>
      <c r="AE1" s="297" t="str">
        <f>'Kematangan Kamsiber'!C18</f>
        <v>Memantau Peristiwa Siber berkelanjutan</v>
      </c>
      <c r="AF1" s="297" t="str">
        <f>'Kematangan Kamsiber'!C19</f>
        <v xml:space="preserve">Menyusun perencanaan penanggulangan dan pemulihan Insiden Siber </v>
      </c>
      <c r="AG1" s="297" t="str">
        <f>'Kematangan Kamsiber'!C20</f>
        <v>Menganalisis dan melaporkan Insiden Siber</v>
      </c>
      <c r="AH1" s="297" t="str">
        <f>'Kematangan Kamsiber'!C21</f>
        <v>Melaksanakan penanggulangan dan pemulihan Insiden Siber</v>
      </c>
      <c r="AI1" s="297" t="str">
        <f>'Kematangan Kamsiber'!C22</f>
        <v>Meningkatkan keamanan setelah terjadinya Insiden Siber</v>
      </c>
      <c r="AJ1" s="297" t="s">
        <v>1171</v>
      </c>
      <c r="AK1" s="297" t="s">
        <v>1172</v>
      </c>
      <c r="AL1" s="297" t="s">
        <v>1173</v>
      </c>
      <c r="AM1" s="297" t="s">
        <v>1174</v>
      </c>
    </row>
    <row r="2" spans="1:39" x14ac:dyDescent="0.2">
      <c r="A2">
        <f>Responden!D4</f>
        <v>0</v>
      </c>
      <c r="B2">
        <f>Responden!D5</f>
        <v>0</v>
      </c>
      <c r="C2" t="str">
        <f>Responden!D6</f>
        <v>IT</v>
      </c>
      <c r="D2" t="str">
        <f>Responden!D7</f>
        <v>sektor lain</v>
      </c>
      <c r="E2">
        <f>Responden!D8</f>
        <v>0</v>
      </c>
      <c r="F2">
        <f>Responden!D9</f>
        <v>0</v>
      </c>
      <c r="G2">
        <f>Responden!D10</f>
        <v>0</v>
      </c>
      <c r="H2">
        <f>Responden!D11</f>
        <v>0</v>
      </c>
      <c r="I2">
        <f>Responden!D12</f>
        <v>0</v>
      </c>
      <c r="J2" s="298">
        <f>Responden!D13</f>
        <v>2025</v>
      </c>
      <c r="K2" t="str">
        <f>Responden!D14</f>
        <v>Level 3</v>
      </c>
      <c r="L2" s="297">
        <f>Responden!D15</f>
        <v>2.5099999999999998</v>
      </c>
      <c r="M2">
        <f>Responden!D16</f>
        <v>0</v>
      </c>
      <c r="N2">
        <f>Responden!D17</f>
        <v>0</v>
      </c>
      <c r="O2">
        <f>Responden!D18</f>
        <v>0</v>
      </c>
      <c r="P2" s="297" t="str">
        <f>'Kematangan Kamsiber'!E4</f>
        <v>-</v>
      </c>
      <c r="Q2" t="e">
        <f>'Kematangan Kamsiber'!H5:O22</f>
        <v>#VALUE!</v>
      </c>
      <c r="R2" s="297" t="str">
        <f>'Kematangan Kamsiber'!E5</f>
        <v>-</v>
      </c>
      <c r="S2" s="297" t="str">
        <f>'Kematangan Kamsiber'!E6</f>
        <v>-</v>
      </c>
      <c r="T2" s="297" t="str">
        <f>'Kematangan Kamsiber'!E7</f>
        <v>-</v>
      </c>
      <c r="U2" s="297" t="str">
        <f>'Kematangan Kamsiber'!E8</f>
        <v>-</v>
      </c>
      <c r="V2" s="297" t="str">
        <f>'Kematangan Kamsiber'!E9</f>
        <v>-</v>
      </c>
      <c r="W2" s="297" t="str">
        <f>'Kematangan Kamsiber'!E10</f>
        <v>-</v>
      </c>
      <c r="X2" s="297" t="str">
        <f>'Kematangan Kamsiber'!E11</f>
        <v>-</v>
      </c>
      <c r="Y2" s="297" t="str">
        <f>'Kematangan Kamsiber'!E12</f>
        <v>-</v>
      </c>
      <c r="Z2" s="297" t="str">
        <f>'Kematangan Kamsiber'!E13</f>
        <v>-</v>
      </c>
      <c r="AA2" s="297" t="str">
        <f>'Kematangan Kamsiber'!E14</f>
        <v>-</v>
      </c>
      <c r="AB2" s="297" t="str">
        <f>'Kematangan Kamsiber'!E15</f>
        <v>-</v>
      </c>
      <c r="AC2" s="297" t="str">
        <f>'Kematangan Kamsiber'!E16</f>
        <v>-</v>
      </c>
      <c r="AD2" s="297" t="str">
        <f>'Kematangan Kamsiber'!E17</f>
        <v>-</v>
      </c>
      <c r="AE2" s="297" t="str">
        <f>'Kematangan Kamsiber'!E18</f>
        <v>-</v>
      </c>
      <c r="AF2" s="297" t="str">
        <f>'Kematangan Kamsiber'!E19</f>
        <v>-</v>
      </c>
      <c r="AG2" s="297" t="str">
        <f>'Kematangan Kamsiber'!E20</f>
        <v>-</v>
      </c>
      <c r="AH2" s="297" t="str">
        <f>'Kematangan Kamsiber'!E21</f>
        <v>-</v>
      </c>
      <c r="AI2" s="297" t="str">
        <f>'Kematangan Kamsiber'!E22</f>
        <v>-</v>
      </c>
      <c r="AJ2" s="297" t="e">
        <f>'Kematangan Kamsiber'!G5:G9</f>
        <v>#VALUE!</v>
      </c>
      <c r="AK2" s="297" t="e">
        <f>'Kematangan Kamsiber'!G10:G15</f>
        <v>#VALUE!</v>
      </c>
      <c r="AL2" s="297" t="e">
        <f>'Kematangan Kamsiber'!F16:F18</f>
        <v>#VALUE!</v>
      </c>
      <c r="AM2" s="297" t="e">
        <f>'Kematangan Kamsiber'!G19:G22</f>
        <v>#VALUE!</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Pengantar</vt:lpstr>
      <vt:lpstr>Responden</vt:lpstr>
      <vt:lpstr>I Identifikasi</vt:lpstr>
      <vt:lpstr>II Proteksi</vt:lpstr>
      <vt:lpstr>III Deteksi</vt:lpstr>
      <vt:lpstr>IV Gulih</vt:lpstr>
      <vt:lpstr>Kematangan Kamsiber</vt:lpstr>
      <vt:lpstr>Rekap</vt:lpstr>
      <vt:lpstr>'I Identifikasi'!Print_Area</vt:lpstr>
      <vt:lpstr>'II Proteksi'!Print_Area</vt:lpstr>
      <vt:lpstr>Pengantar!Print_Area</vt:lpstr>
      <vt:lpstr>Responden!Print_Area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YURI</dc:creator>
  <cp:keywords/>
  <dc:description/>
  <cp:lastModifiedBy>masanto</cp:lastModifiedBy>
  <cp:revision/>
  <dcterms:created xsi:type="dcterms:W3CDTF">2023-03-17T11:59:38Z</dcterms:created>
  <dcterms:modified xsi:type="dcterms:W3CDTF">2025-03-13T05:31:11Z</dcterms:modified>
  <cp:category/>
  <cp:contentStatus/>
</cp:coreProperties>
</file>